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Shaova.GKET07\Desktop\"/>
    </mc:Choice>
  </mc:AlternateContent>
  <workbookProtection workbookAlgorithmName="SHA-512" workbookHashValue="SVQYR4EUj4qXfIaK9H486JfBI4w7LHZVmstnbgSMuHgfF3rzoIAAaj+6u6yzfsfD1D32Mq9IIcmbdRXVkv0gsA==" workbookSaltValue="u5YrSzpGaAyO5utpmed1Ug==" workbookSpinCount="100000" lockStructure="1"/>
  <bookViews>
    <workbookView xWindow="-120" yWindow="-120" windowWidth="38640" windowHeight="21120"/>
  </bookViews>
  <sheets>
    <sheet name="к заполнению" sheetId="1" r:id="rId1"/>
    <sheet name="БД" sheetId="4" state="hidden" r:id="rId2"/>
    <sheet name="Справочник" sheetId="6" state="hidden" r:id="rId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4" l="1"/>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O260" i="4"/>
  <c r="O267" i="4"/>
  <c r="O179" i="4"/>
  <c r="D135" i="1"/>
  <c r="DE135" i="1" s="1"/>
  <c r="O256" i="4" s="1"/>
  <c r="D103" i="1"/>
  <c r="K224" i="4" s="1"/>
  <c r="DE104" i="1"/>
  <c r="O225" i="4" s="1"/>
  <c r="DE105" i="1"/>
  <c r="O226" i="4" s="1"/>
  <c r="DE106" i="1"/>
  <c r="O227" i="4" s="1"/>
  <c r="DE107" i="1"/>
  <c r="O228" i="4" s="1"/>
  <c r="DE108" i="1"/>
  <c r="O229" i="4" s="1"/>
  <c r="DE109" i="1"/>
  <c r="O230" i="4" s="1"/>
  <c r="DE110" i="1"/>
  <c r="O231" i="4" s="1"/>
  <c r="DE111" i="1"/>
  <c r="O232" i="4" s="1"/>
  <c r="DE112" i="1"/>
  <c r="O233" i="4" s="1"/>
  <c r="DE113" i="1"/>
  <c r="O234" i="4" s="1"/>
  <c r="DE114" i="1"/>
  <c r="O235" i="4" s="1"/>
  <c r="DE115" i="1"/>
  <c r="O236" i="4" s="1"/>
  <c r="DE116" i="1"/>
  <c r="O237" i="4" s="1"/>
  <c r="DE117" i="1"/>
  <c r="O238" i="4" s="1"/>
  <c r="DE118" i="1"/>
  <c r="O239" i="4" s="1"/>
  <c r="DE119" i="1"/>
  <c r="O240" i="4" s="1"/>
  <c r="DE120" i="1"/>
  <c r="O241" i="4" s="1"/>
  <c r="DE121" i="1"/>
  <c r="O242" i="4" s="1"/>
  <c r="DE122" i="1"/>
  <c r="O243" i="4" s="1"/>
  <c r="DE123" i="1"/>
  <c r="O244" i="4" s="1"/>
  <c r="DE124" i="1"/>
  <c r="O245" i="4" s="1"/>
  <c r="DE125" i="1"/>
  <c r="O246" i="4" s="1"/>
  <c r="DE126" i="1"/>
  <c r="O247" i="4" s="1"/>
  <c r="DE127" i="1"/>
  <c r="O248" i="4" s="1"/>
  <c r="DE128" i="1"/>
  <c r="O249" i="4" s="1"/>
  <c r="DE129" i="1"/>
  <c r="O250" i="4" s="1"/>
  <c r="DE130" i="1"/>
  <c r="O251" i="4" s="1"/>
  <c r="DE131" i="1"/>
  <c r="O252" i="4" s="1"/>
  <c r="DE132" i="1"/>
  <c r="O253" i="4" s="1"/>
  <c r="DE133" i="1"/>
  <c r="O254" i="4" s="1"/>
  <c r="DE134" i="1"/>
  <c r="O255" i="4" s="1"/>
  <c r="DE136" i="1"/>
  <c r="O257" i="4" s="1"/>
  <c r="DE137" i="1"/>
  <c r="O258" i="4" s="1"/>
  <c r="DE138" i="1"/>
  <c r="O259" i="4" s="1"/>
  <c r="DE139" i="1"/>
  <c r="DE140" i="1"/>
  <c r="O261" i="4" s="1"/>
  <c r="DE141" i="1"/>
  <c r="O262" i="4" s="1"/>
  <c r="DE142" i="1"/>
  <c r="O263" i="4" s="1"/>
  <c r="DE143" i="1"/>
  <c r="O264" i="4" s="1"/>
  <c r="DE144" i="1"/>
  <c r="O265" i="4" s="1"/>
  <c r="DE145" i="1"/>
  <c r="O266" i="4" s="1"/>
  <c r="DE146" i="1"/>
  <c r="DE147" i="1"/>
  <c r="O268" i="4" s="1"/>
  <c r="DE148" i="1"/>
  <c r="O269" i="4" s="1"/>
  <c r="DE149" i="1"/>
  <c r="O270" i="4" s="1"/>
  <c r="DE150" i="1"/>
  <c r="O271" i="4" s="1"/>
  <c r="DE151" i="1"/>
  <c r="O272" i="4" s="1"/>
  <c r="DE152" i="1"/>
  <c r="O273" i="4" s="1"/>
  <c r="DE153" i="1"/>
  <c r="O274" i="4" s="1"/>
  <c r="DE154" i="1"/>
  <c r="O275" i="4" s="1"/>
  <c r="DE155" i="1"/>
  <c r="O276" i="4" s="1"/>
  <c r="DE156" i="1"/>
  <c r="O277" i="4" s="1"/>
  <c r="DE157" i="1"/>
  <c r="O278" i="4" s="1"/>
  <c r="DE158" i="1"/>
  <c r="O279" i="4" s="1"/>
  <c r="DE159" i="1"/>
  <c r="O280" i="4" s="1"/>
  <c r="DE160" i="1"/>
  <c r="O281" i="4" s="1"/>
  <c r="DE161" i="1"/>
  <c r="O282" i="4" s="1"/>
  <c r="DE162" i="1"/>
  <c r="O283" i="4" s="1"/>
  <c r="DE163" i="1"/>
  <c r="O284" i="4" s="1"/>
  <c r="DE164" i="1"/>
  <c r="O285" i="4" s="1"/>
  <c r="DE165" i="1"/>
  <c r="O286" i="4" s="1"/>
  <c r="DE166" i="1"/>
  <c r="O287" i="4" s="1"/>
  <c r="DE167" i="1"/>
  <c r="O288" i="4" s="1"/>
  <c r="DE81" i="1"/>
  <c r="O204" i="4" s="1"/>
  <c r="DE82" i="1"/>
  <c r="O205" i="4" s="1"/>
  <c r="DE83" i="1"/>
  <c r="O206" i="4" s="1"/>
  <c r="DE84" i="1"/>
  <c r="O207" i="4" s="1"/>
  <c r="DE85" i="1"/>
  <c r="O208" i="4" s="1"/>
  <c r="DE86" i="1"/>
  <c r="O209" i="4" s="1"/>
  <c r="DE87" i="1"/>
  <c r="O210" i="4" s="1"/>
  <c r="DE88" i="1"/>
  <c r="O211" i="4" s="1"/>
  <c r="DE89" i="1"/>
  <c r="O212" i="4" s="1"/>
  <c r="DE90" i="1"/>
  <c r="O213" i="4" s="1"/>
  <c r="DE91" i="1"/>
  <c r="O214" i="4" s="1"/>
  <c r="DE94" i="1"/>
  <c r="O217" i="4" s="1"/>
  <c r="DE95" i="1"/>
  <c r="O218" i="4" s="1"/>
  <c r="DE96" i="1"/>
  <c r="O219" i="4" s="1"/>
  <c r="DE98" i="1"/>
  <c r="O221" i="4" s="1"/>
  <c r="DE99" i="1"/>
  <c r="O222" i="4" s="1"/>
  <c r="DE100" i="1"/>
  <c r="O223" i="4" s="1"/>
  <c r="DE66" i="1"/>
  <c r="O192" i="4" s="1"/>
  <c r="DE67" i="1"/>
  <c r="O193" i="4" s="1"/>
  <c r="DE68" i="1"/>
  <c r="O194" i="4" s="1"/>
  <c r="DE69" i="1"/>
  <c r="O195" i="4" s="1"/>
  <c r="DE70" i="1"/>
  <c r="O196" i="4" s="1"/>
  <c r="DE71" i="1"/>
  <c r="O197" i="4" s="1"/>
  <c r="DE72" i="1"/>
  <c r="O198" i="4" s="1"/>
  <c r="DE73" i="1"/>
  <c r="O199" i="4" s="1"/>
  <c r="DE74" i="1"/>
  <c r="O200" i="4" s="1"/>
  <c r="DE75" i="1"/>
  <c r="O201" i="4" s="1"/>
  <c r="DE76" i="1"/>
  <c r="O202" i="4" s="1"/>
  <c r="DE57" i="1"/>
  <c r="O185" i="4" s="1"/>
  <c r="DE58" i="1"/>
  <c r="O186" i="4" s="1"/>
  <c r="DE59" i="1"/>
  <c r="O187" i="4" s="1"/>
  <c r="DE60" i="1"/>
  <c r="O188" i="4" s="1"/>
  <c r="DE61" i="1"/>
  <c r="O189" i="4" s="1"/>
  <c r="DE62" i="1"/>
  <c r="O190" i="4" s="1"/>
  <c r="DE48" i="1"/>
  <c r="O178" i="4" s="1"/>
  <c r="DE49" i="1"/>
  <c r="DE50" i="1"/>
  <c r="O180" i="4" s="1"/>
  <c r="DE52" i="1"/>
  <c r="O182" i="4" s="1"/>
  <c r="DE53" i="1"/>
  <c r="O183" i="4" s="1"/>
  <c r="DE54" i="1"/>
  <c r="O184" i="4" s="1"/>
  <c r="DE35" i="1"/>
  <c r="O167" i="4" s="1"/>
  <c r="DE36" i="1"/>
  <c r="O168" i="4" s="1"/>
  <c r="DE37" i="1"/>
  <c r="O169" i="4" s="1"/>
  <c r="DE38" i="1"/>
  <c r="O170" i="4" s="1"/>
  <c r="DE39" i="1"/>
  <c r="O171" i="4" s="1"/>
  <c r="DE40" i="1"/>
  <c r="O172" i="4" s="1"/>
  <c r="DE41" i="1"/>
  <c r="O173" i="4" s="1"/>
  <c r="DE42" i="1"/>
  <c r="O174" i="4" s="1"/>
  <c r="DE43" i="1"/>
  <c r="O175" i="4" s="1"/>
  <c r="L284" i="4"/>
  <c r="L285" i="4"/>
  <c r="K286" i="4"/>
  <c r="K287" i="4"/>
  <c r="K288" i="4"/>
  <c r="K277" i="4"/>
  <c r="K278" i="4"/>
  <c r="K279" i="4"/>
  <c r="K280" i="4"/>
  <c r="K281" i="4"/>
  <c r="K282" i="4"/>
  <c r="K283" i="4"/>
  <c r="K266" i="4"/>
  <c r="K267" i="4"/>
  <c r="K268" i="4"/>
  <c r="K269" i="4"/>
  <c r="K270" i="4"/>
  <c r="K271" i="4"/>
  <c r="K272" i="4"/>
  <c r="K273" i="4"/>
  <c r="K274" i="4"/>
  <c r="K275" i="4"/>
  <c r="K276" i="4"/>
  <c r="K246" i="4"/>
  <c r="K247" i="4"/>
  <c r="K248" i="4"/>
  <c r="K249" i="4"/>
  <c r="K250" i="4"/>
  <c r="K251" i="4"/>
  <c r="K252" i="4"/>
  <c r="K253" i="4"/>
  <c r="K254" i="4"/>
  <c r="K255" i="4"/>
  <c r="K257" i="4"/>
  <c r="K258" i="4"/>
  <c r="K259" i="4"/>
  <c r="K260" i="4"/>
  <c r="K261" i="4"/>
  <c r="K262" i="4"/>
  <c r="K263" i="4"/>
  <c r="K264" i="4"/>
  <c r="K265" i="4"/>
  <c r="K225" i="4"/>
  <c r="K226" i="4"/>
  <c r="K227" i="4"/>
  <c r="K228" i="4"/>
  <c r="K229" i="4"/>
  <c r="K230" i="4"/>
  <c r="K231" i="4"/>
  <c r="K232" i="4"/>
  <c r="K233" i="4"/>
  <c r="K234" i="4"/>
  <c r="K235" i="4"/>
  <c r="K236" i="4"/>
  <c r="K237" i="4"/>
  <c r="K238" i="4"/>
  <c r="K239" i="4"/>
  <c r="K240" i="4"/>
  <c r="K241" i="4"/>
  <c r="K242" i="4"/>
  <c r="K243" i="4"/>
  <c r="K244" i="4"/>
  <c r="K245" i="4"/>
  <c r="K217" i="4"/>
  <c r="K218" i="4"/>
  <c r="K219" i="4"/>
  <c r="K221" i="4"/>
  <c r="K222" i="4"/>
  <c r="K223" i="4"/>
  <c r="K204" i="4"/>
  <c r="K205" i="4"/>
  <c r="K206" i="4"/>
  <c r="K207" i="4"/>
  <c r="K208" i="4"/>
  <c r="K209" i="4"/>
  <c r="K210" i="4"/>
  <c r="K211" i="4"/>
  <c r="K212" i="4"/>
  <c r="K213" i="4"/>
  <c r="K214" i="4"/>
  <c r="K192" i="4"/>
  <c r="K193" i="4"/>
  <c r="K194" i="4"/>
  <c r="K195" i="4"/>
  <c r="K196" i="4"/>
  <c r="K197" i="4"/>
  <c r="K198" i="4"/>
  <c r="K199" i="4"/>
  <c r="K200" i="4"/>
  <c r="K201" i="4"/>
  <c r="K202" i="4"/>
  <c r="K186" i="4"/>
  <c r="K187" i="4"/>
  <c r="K188" i="4"/>
  <c r="K189" i="4"/>
  <c r="K190" i="4"/>
  <c r="K185" i="4"/>
  <c r="K178" i="4"/>
  <c r="K179" i="4"/>
  <c r="K180" i="4"/>
  <c r="K182" i="4"/>
  <c r="K183" i="4"/>
  <c r="K184" i="4"/>
  <c r="K167" i="4"/>
  <c r="K168" i="4"/>
  <c r="K169" i="4"/>
  <c r="K170" i="4"/>
  <c r="K171" i="4"/>
  <c r="K172" i="4"/>
  <c r="K173" i="4"/>
  <c r="K174" i="4"/>
  <c r="K175" i="4"/>
  <c r="C184" i="1"/>
  <c r="C135" i="1"/>
  <c r="C103" i="1"/>
  <c r="DD188" i="1"/>
  <c r="DD139" i="1"/>
  <c r="DD107" i="1"/>
  <c r="K76" i="4"/>
  <c r="K108" i="4"/>
  <c r="K152" i="4"/>
  <c r="DE103" i="1" l="1"/>
  <c r="O224" i="4" s="1"/>
  <c r="K256" i="4"/>
  <c r="DD103" i="1"/>
  <c r="D97" i="1" l="1"/>
  <c r="D93" i="1"/>
  <c r="D80" i="1"/>
  <c r="D65" i="1"/>
  <c r="D51" i="1"/>
  <c r="D47" i="1"/>
  <c r="D34" i="1"/>
  <c r="K140" i="4"/>
  <c r="DD182" i="1"/>
  <c r="DD177" i="1"/>
  <c r="O140" i="4" s="1"/>
  <c r="C65" i="1"/>
  <c r="C97" i="1"/>
  <c r="C93" i="1"/>
  <c r="C2" i="4"/>
  <c r="K45" i="4"/>
  <c r="DD175" i="1"/>
  <c r="O142" i="4" s="1"/>
  <c r="DD176" i="1"/>
  <c r="O143" i="4" s="1"/>
  <c r="DD174" i="1"/>
  <c r="O141" i="4" s="1"/>
  <c r="K142" i="4"/>
  <c r="K143" i="4"/>
  <c r="K141" i="4"/>
  <c r="DD71" i="1"/>
  <c r="O45" i="4" s="1"/>
  <c r="DE97" i="1" l="1"/>
  <c r="O220" i="4" s="1"/>
  <c r="K220" i="4"/>
  <c r="K216" i="4"/>
  <c r="DE93" i="1"/>
  <c r="O216" i="4" s="1"/>
  <c r="DE80" i="1"/>
  <c r="O203" i="4" s="1"/>
  <c r="K203" i="4"/>
  <c r="K191" i="4"/>
  <c r="DE65" i="1"/>
  <c r="O191" i="4" s="1"/>
  <c r="K181" i="4"/>
  <c r="DE51" i="1"/>
  <c r="O181" i="4" s="1"/>
  <c r="K177" i="4"/>
  <c r="DE47" i="1"/>
  <c r="O177" i="4" s="1"/>
  <c r="DE34" i="1"/>
  <c r="K166" i="4"/>
  <c r="D92" i="1"/>
  <c r="D46" i="1"/>
  <c r="C92" i="1"/>
  <c r="C34" i="1"/>
  <c r="DD23" i="1"/>
  <c r="O8" i="4" s="1"/>
  <c r="DD11" i="1"/>
  <c r="K161" i="4"/>
  <c r="K160" i="4"/>
  <c r="DD135" i="1"/>
  <c r="O104" i="4" s="1"/>
  <c r="DD104" i="1"/>
  <c r="O73" i="4" s="1"/>
  <c r="DD105" i="1"/>
  <c r="O74" i="4" s="1"/>
  <c r="DD106" i="1"/>
  <c r="O75" i="4" s="1"/>
  <c r="DD108" i="1"/>
  <c r="O77" i="4" s="1"/>
  <c r="DD109" i="1"/>
  <c r="O78" i="4" s="1"/>
  <c r="DD110" i="1"/>
  <c r="O79" i="4" s="1"/>
  <c r="DD111" i="1"/>
  <c r="O80" i="4" s="1"/>
  <c r="DD112" i="1"/>
  <c r="O81" i="4" s="1"/>
  <c r="DD113" i="1"/>
  <c r="O82" i="4" s="1"/>
  <c r="DD114" i="1"/>
  <c r="O83" i="4" s="1"/>
  <c r="DD115" i="1"/>
  <c r="O84" i="4" s="1"/>
  <c r="DD116" i="1"/>
  <c r="O85" i="4" s="1"/>
  <c r="DD117" i="1"/>
  <c r="O86" i="4" s="1"/>
  <c r="DD118" i="1"/>
  <c r="O87" i="4" s="1"/>
  <c r="DD119" i="1"/>
  <c r="O88" i="4" s="1"/>
  <c r="DD120" i="1"/>
  <c r="O89" i="4" s="1"/>
  <c r="DD121" i="1"/>
  <c r="O90" i="4" s="1"/>
  <c r="DD122" i="1"/>
  <c r="O91" i="4" s="1"/>
  <c r="DD123" i="1"/>
  <c r="O92" i="4" s="1"/>
  <c r="DD124" i="1"/>
  <c r="O93" i="4" s="1"/>
  <c r="DD125" i="1"/>
  <c r="O94" i="4" s="1"/>
  <c r="DD126" i="1"/>
  <c r="O95" i="4" s="1"/>
  <c r="DD127" i="1"/>
  <c r="O96" i="4" s="1"/>
  <c r="DD128" i="1"/>
  <c r="O97" i="4" s="1"/>
  <c r="DD129" i="1"/>
  <c r="O98" i="4" s="1"/>
  <c r="DD130" i="1"/>
  <c r="O99" i="4" s="1"/>
  <c r="DD131" i="1"/>
  <c r="O100" i="4" s="1"/>
  <c r="DD132" i="1"/>
  <c r="O101" i="4" s="1"/>
  <c r="DD133" i="1"/>
  <c r="O102" i="4" s="1"/>
  <c r="DD134" i="1"/>
  <c r="O103" i="4" s="1"/>
  <c r="DD136" i="1"/>
  <c r="O105" i="4" s="1"/>
  <c r="DD137" i="1"/>
  <c r="O106" i="4" s="1"/>
  <c r="DD138" i="1"/>
  <c r="O107" i="4" s="1"/>
  <c r="DD140" i="1"/>
  <c r="O109" i="4" s="1"/>
  <c r="DD141" i="1"/>
  <c r="O110" i="4" s="1"/>
  <c r="DD142" i="1"/>
  <c r="O111" i="4" s="1"/>
  <c r="DD143" i="1"/>
  <c r="O112" i="4" s="1"/>
  <c r="DD144" i="1"/>
  <c r="O113" i="4" s="1"/>
  <c r="DD145" i="1"/>
  <c r="O114" i="4" s="1"/>
  <c r="DD146" i="1"/>
  <c r="O115" i="4" s="1"/>
  <c r="DD147" i="1"/>
  <c r="O116" i="4" s="1"/>
  <c r="DD148" i="1"/>
  <c r="O117" i="4" s="1"/>
  <c r="DD149" i="1"/>
  <c r="O118" i="4" s="1"/>
  <c r="DD150" i="1"/>
  <c r="O119" i="4" s="1"/>
  <c r="DD151" i="1"/>
  <c r="O120" i="4" s="1"/>
  <c r="DD152" i="1"/>
  <c r="O121" i="4" s="1"/>
  <c r="DD153" i="1"/>
  <c r="O122" i="4" s="1"/>
  <c r="DD154" i="1"/>
  <c r="O123" i="4" s="1"/>
  <c r="DD155" i="1"/>
  <c r="O124" i="4" s="1"/>
  <c r="DD156" i="1"/>
  <c r="O125" i="4" s="1"/>
  <c r="DD157" i="1"/>
  <c r="O126" i="4" s="1"/>
  <c r="DD158" i="1"/>
  <c r="O127" i="4" s="1"/>
  <c r="DD159" i="1"/>
  <c r="O128" i="4" s="1"/>
  <c r="DD160" i="1"/>
  <c r="O129" i="4" s="1"/>
  <c r="DD161" i="1"/>
  <c r="O130" i="4" s="1"/>
  <c r="DD162" i="1"/>
  <c r="O131" i="4" s="1"/>
  <c r="DD163" i="1"/>
  <c r="O132" i="4" s="1"/>
  <c r="DD164" i="1"/>
  <c r="O133" i="4" s="1"/>
  <c r="DD165" i="1"/>
  <c r="O134" i="4" s="1"/>
  <c r="DD166" i="1"/>
  <c r="O135" i="4" s="1"/>
  <c r="DD167" i="1"/>
  <c r="O136" i="4" s="1"/>
  <c r="K72" i="4"/>
  <c r="C80" i="1"/>
  <c r="K51" i="4" s="1"/>
  <c r="DD81" i="1"/>
  <c r="O52" i="4" s="1"/>
  <c r="DD82" i="1"/>
  <c r="O53" i="4" s="1"/>
  <c r="DD83" i="1"/>
  <c r="O54" i="4" s="1"/>
  <c r="DD84" i="1"/>
  <c r="O55" i="4" s="1"/>
  <c r="DD85" i="1"/>
  <c r="O56" i="4" s="1"/>
  <c r="DD86" i="1"/>
  <c r="O57" i="4" s="1"/>
  <c r="DD87" i="1"/>
  <c r="O58" i="4" s="1"/>
  <c r="DD88" i="1"/>
  <c r="O59" i="4" s="1"/>
  <c r="DD89" i="1"/>
  <c r="O60" i="4" s="1"/>
  <c r="DD90" i="1"/>
  <c r="O61" i="4" s="1"/>
  <c r="DD91" i="1"/>
  <c r="O62" i="4" s="1"/>
  <c r="DD94" i="1"/>
  <c r="O65" i="4" s="1"/>
  <c r="DD95" i="1"/>
  <c r="O66" i="4" s="1"/>
  <c r="DD96" i="1"/>
  <c r="O67" i="4" s="1"/>
  <c r="DD97" i="1"/>
  <c r="O68" i="4" s="1"/>
  <c r="DD98" i="1"/>
  <c r="O69" i="4" s="1"/>
  <c r="DD99" i="1"/>
  <c r="O70" i="4" s="1"/>
  <c r="DD100" i="1"/>
  <c r="O71" i="4" s="1"/>
  <c r="K39" i="4"/>
  <c r="C51" i="1"/>
  <c r="K29" i="4" s="1"/>
  <c r="C47" i="1"/>
  <c r="DD35" i="1"/>
  <c r="O15" i="4" s="1"/>
  <c r="DD36" i="1"/>
  <c r="O16" i="4" s="1"/>
  <c r="DD37" i="1"/>
  <c r="O17" i="4" s="1"/>
  <c r="DD38" i="1"/>
  <c r="O18" i="4" s="1"/>
  <c r="DD39" i="1"/>
  <c r="O19" i="4" s="1"/>
  <c r="DD40" i="1"/>
  <c r="O20" i="4" s="1"/>
  <c r="DD41" i="1"/>
  <c r="O21" i="4" s="1"/>
  <c r="DD42" i="1"/>
  <c r="O22" i="4" s="1"/>
  <c r="DD43" i="1"/>
  <c r="O23" i="4" s="1"/>
  <c r="C25" i="1"/>
  <c r="K9" i="4" s="1"/>
  <c r="O147" i="4"/>
  <c r="L133" i="4"/>
  <c r="L132" i="4"/>
  <c r="L8" i="4"/>
  <c r="L5" i="4"/>
  <c r="K165" i="4"/>
  <c r="K164" i="4"/>
  <c r="K163" i="4"/>
  <c r="K162" i="4"/>
  <c r="K159" i="4"/>
  <c r="K158" i="4"/>
  <c r="K157" i="4"/>
  <c r="K156" i="4"/>
  <c r="K155" i="4"/>
  <c r="K154" i="4"/>
  <c r="K153" i="4"/>
  <c r="K151" i="4"/>
  <c r="K150" i="4"/>
  <c r="K149" i="4"/>
  <c r="K148" i="4"/>
  <c r="K147" i="4"/>
  <c r="K146" i="4"/>
  <c r="K145" i="4"/>
  <c r="K144" i="4"/>
  <c r="K139" i="4"/>
  <c r="K138" i="4"/>
  <c r="K137" i="4"/>
  <c r="K136" i="4"/>
  <c r="K135" i="4"/>
  <c r="K134" i="4"/>
  <c r="K131" i="4"/>
  <c r="K130" i="4"/>
  <c r="K129" i="4"/>
  <c r="K128" i="4"/>
  <c r="K127" i="4"/>
  <c r="K126" i="4"/>
  <c r="K125" i="4"/>
  <c r="K124" i="4"/>
  <c r="K123" i="4"/>
  <c r="K122" i="4"/>
  <c r="K121" i="4"/>
  <c r="K120" i="4"/>
  <c r="K119" i="4"/>
  <c r="K118" i="4"/>
  <c r="K117" i="4"/>
  <c r="K116" i="4"/>
  <c r="K115" i="4"/>
  <c r="K114" i="4"/>
  <c r="K113" i="4"/>
  <c r="K112" i="4"/>
  <c r="K111" i="4"/>
  <c r="K110" i="4"/>
  <c r="K109" i="4"/>
  <c r="K107" i="4"/>
  <c r="K106" i="4"/>
  <c r="K105" i="4"/>
  <c r="K103" i="4"/>
  <c r="K102" i="4"/>
  <c r="K101" i="4"/>
  <c r="K100" i="4"/>
  <c r="K99" i="4"/>
  <c r="K98" i="4"/>
  <c r="K97" i="4"/>
  <c r="K96" i="4"/>
  <c r="K95" i="4"/>
  <c r="K94" i="4"/>
  <c r="K93" i="4"/>
  <c r="K92" i="4"/>
  <c r="K91" i="4"/>
  <c r="K90" i="4"/>
  <c r="K89" i="4"/>
  <c r="K88" i="4"/>
  <c r="K87" i="4"/>
  <c r="K86" i="4"/>
  <c r="K85" i="4"/>
  <c r="K84" i="4"/>
  <c r="K83" i="4"/>
  <c r="K82" i="4"/>
  <c r="K81" i="4"/>
  <c r="K80" i="4"/>
  <c r="K79" i="4"/>
  <c r="K78" i="4"/>
  <c r="K77" i="4"/>
  <c r="K75" i="4"/>
  <c r="K74" i="4"/>
  <c r="K73" i="4"/>
  <c r="K71" i="4"/>
  <c r="K70" i="4"/>
  <c r="K69" i="4"/>
  <c r="K68" i="4"/>
  <c r="K67" i="4"/>
  <c r="K66" i="4"/>
  <c r="K65" i="4"/>
  <c r="K64" i="4"/>
  <c r="K62" i="4"/>
  <c r="K61" i="4"/>
  <c r="K60" i="4"/>
  <c r="K59" i="4"/>
  <c r="K58" i="4"/>
  <c r="K57" i="4"/>
  <c r="K56" i="4"/>
  <c r="K55" i="4"/>
  <c r="K54" i="4"/>
  <c r="K53" i="4"/>
  <c r="K52" i="4"/>
  <c r="K50" i="4"/>
  <c r="K49" i="4"/>
  <c r="K48" i="4"/>
  <c r="K47" i="4"/>
  <c r="K46" i="4"/>
  <c r="K44" i="4"/>
  <c r="K43" i="4"/>
  <c r="K42" i="4"/>
  <c r="K41" i="4"/>
  <c r="K40" i="4"/>
  <c r="K38" i="4"/>
  <c r="K37" i="4"/>
  <c r="K36" i="4"/>
  <c r="K35" i="4"/>
  <c r="K34" i="4"/>
  <c r="K33" i="4"/>
  <c r="K32" i="4"/>
  <c r="K31" i="4"/>
  <c r="K30" i="4"/>
  <c r="K28" i="4"/>
  <c r="K27" i="4"/>
  <c r="K26" i="4"/>
  <c r="K23" i="4"/>
  <c r="K22" i="4"/>
  <c r="K21" i="4"/>
  <c r="K20" i="4"/>
  <c r="K19" i="4"/>
  <c r="K18" i="4"/>
  <c r="K17" i="4"/>
  <c r="K16" i="4"/>
  <c r="K15" i="4"/>
  <c r="K13" i="4"/>
  <c r="K12" i="4"/>
  <c r="K11" i="4"/>
  <c r="K10" i="4"/>
  <c r="K7" i="4"/>
  <c r="K6" i="4"/>
  <c r="K4" i="4"/>
  <c r="K3" i="4"/>
  <c r="K2" i="4"/>
  <c r="K215" i="4" l="1"/>
  <c r="DE92" i="1"/>
  <c r="O215" i="4" s="1"/>
  <c r="DE46" i="1"/>
  <c r="O176" i="4" s="1"/>
  <c r="K176" i="4"/>
  <c r="O166" i="4"/>
  <c r="DD34" i="1"/>
  <c r="O14" i="4" s="1"/>
  <c r="K14" i="4"/>
  <c r="DD80" i="1"/>
  <c r="O51" i="4" s="1"/>
  <c r="C46" i="1"/>
  <c r="K24" i="4" s="1"/>
  <c r="K25" i="4"/>
  <c r="DD92" i="1"/>
  <c r="O63" i="4" s="1"/>
  <c r="K104" i="4"/>
  <c r="O72" i="4"/>
  <c r="DD93" i="1"/>
  <c r="O64" i="4" s="1"/>
  <c r="K63" i="4"/>
  <c r="DD47" i="1"/>
  <c r="O25" i="4" s="1"/>
  <c r="DD48" i="1"/>
  <c r="O26" i="4" s="1"/>
  <c r="DD49" i="1"/>
  <c r="O27" i="4" s="1"/>
  <c r="DD50" i="1"/>
  <c r="O28" i="4" s="1"/>
  <c r="DD51" i="1"/>
  <c r="O29" i="4" s="1"/>
  <c r="DD203" i="1"/>
  <c r="O165" i="4" s="1"/>
  <c r="DD202" i="1"/>
  <c r="O164" i="4" s="1"/>
  <c r="DD201" i="1"/>
  <c r="O163" i="4" s="1"/>
  <c r="DD200" i="1"/>
  <c r="O162" i="4" s="1"/>
  <c r="DD199" i="1"/>
  <c r="O161" i="4" s="1"/>
  <c r="DD198" i="1"/>
  <c r="O160" i="4" s="1"/>
  <c r="DD196" i="1"/>
  <c r="O159" i="4" s="1"/>
  <c r="DD195" i="1"/>
  <c r="O158" i="4" s="1"/>
  <c r="DD194" i="1"/>
  <c r="O157" i="4" s="1"/>
  <c r="DD193" i="1"/>
  <c r="O156" i="4" s="1"/>
  <c r="DD192" i="1"/>
  <c r="O155" i="4" s="1"/>
  <c r="DD191" i="1"/>
  <c r="O154" i="4" s="1"/>
  <c r="DD189" i="1"/>
  <c r="O153" i="4" s="1"/>
  <c r="DD187" i="1"/>
  <c r="O151" i="4" s="1"/>
  <c r="DD186" i="1"/>
  <c r="O150" i="4" s="1"/>
  <c r="DD185" i="1"/>
  <c r="O149" i="4" s="1"/>
  <c r="DD184" i="1"/>
  <c r="O148" i="4" s="1"/>
  <c r="DD181" i="1"/>
  <c r="O146" i="4" s="1"/>
  <c r="DD180" i="1"/>
  <c r="O145" i="4" s="1"/>
  <c r="DD179" i="1"/>
  <c r="O144" i="4" s="1"/>
  <c r="DD172" i="1"/>
  <c r="O139" i="4" s="1"/>
  <c r="DD171" i="1"/>
  <c r="O138" i="4" s="1"/>
  <c r="DD170" i="1"/>
  <c r="O137" i="4" s="1"/>
  <c r="DD76" i="1"/>
  <c r="O50" i="4" s="1"/>
  <c r="DD75" i="1"/>
  <c r="O49" i="4" s="1"/>
  <c r="DD74" i="1"/>
  <c r="O48" i="4" s="1"/>
  <c r="DD73" i="1"/>
  <c r="O47" i="4" s="1"/>
  <c r="DD72" i="1"/>
  <c r="O46" i="4" s="1"/>
  <c r="DD70" i="1"/>
  <c r="O44" i="4" s="1"/>
  <c r="DD69" i="1"/>
  <c r="O43" i="4" s="1"/>
  <c r="DD68" i="1"/>
  <c r="O42" i="4" s="1"/>
  <c r="DD67" i="1"/>
  <c r="O41" i="4" s="1"/>
  <c r="DD66" i="1"/>
  <c r="O40" i="4" s="1"/>
  <c r="DD65" i="1"/>
  <c r="O39" i="4" s="1"/>
  <c r="DD62" i="1"/>
  <c r="O38" i="4" s="1"/>
  <c r="DD61" i="1"/>
  <c r="O37" i="4" s="1"/>
  <c r="DD60" i="1"/>
  <c r="O36" i="4" s="1"/>
  <c r="DD59" i="1"/>
  <c r="O35" i="4" s="1"/>
  <c r="DD58" i="1"/>
  <c r="O34" i="4" s="1"/>
  <c r="DD57" i="1"/>
  <c r="O33" i="4" s="1"/>
  <c r="DD54" i="1"/>
  <c r="O32" i="4" s="1"/>
  <c r="DD53" i="1"/>
  <c r="O31" i="4" s="1"/>
  <c r="DD52" i="1"/>
  <c r="O30" i="4" s="1"/>
  <c r="DD30" i="1"/>
  <c r="O13" i="4" s="1"/>
  <c r="DD29" i="1"/>
  <c r="O12" i="4" s="1"/>
  <c r="DD27" i="1"/>
  <c r="O11" i="4" s="1"/>
  <c r="DD26" i="1"/>
  <c r="O10" i="4" s="1"/>
  <c r="DD25" i="1"/>
  <c r="O9" i="4" s="1"/>
  <c r="DD22" i="1"/>
  <c r="O7" i="4" s="1"/>
  <c r="DD21" i="1"/>
  <c r="O6" i="4" s="1"/>
  <c r="DD20" i="1"/>
  <c r="O5" i="4" s="1"/>
  <c r="DD19" i="1"/>
  <c r="O4" i="4" s="1"/>
  <c r="DD18" i="1"/>
  <c r="O3" i="4" s="1"/>
  <c r="DD16" i="1"/>
  <c r="O2" i="4" s="1"/>
  <c r="DD46" i="1" l="1"/>
  <c r="O24" i="4" s="1"/>
  <c r="DD9" i="1" l="1"/>
  <c r="A9" i="1" s="1"/>
</calcChain>
</file>

<file path=xl/sharedStrings.xml><?xml version="1.0" encoding="utf-8"?>
<sst xmlns="http://schemas.openxmlformats.org/spreadsheetml/2006/main" count="3861" uniqueCount="573">
  <si>
    <t>Форма для предоставления сведений в Минстрой России</t>
  </si>
  <si>
    <t>Информация о деятельности органов государственного жилищного надзора</t>
  </si>
  <si>
    <t>Дополнительные сведения о форме доступны по адресу:</t>
  </si>
  <si>
    <t xml:space="preserve">https://tm.minstroyrf.gov.ru/board/ja1pe3a7e5ij </t>
  </si>
  <si>
    <t>ВАЖНО! Для успешного заполнения формы необходимо:
                1. Заполнить все ячейки, отмеченные оранжевым цветом (это ячейки, обязательные к заполнению)
                2. При необходимости, заполнить ячейки, отмеченные желтым цветом
                3. Убедиться, что на форме отсутсвуют ошибки (в поле ниже указано "Ошибки формы не выявлены, возможна загрузка заполненной формы в ГИС Стройкомплекс.РФ"). Если в поле ниже указано "(!!!) На форме имеются ошибки, требуется их устранение перед отправкой" необходимо скорректирвоать форму.
                4. Для корретной работы формы необходимо использовать ПО Р7 Офис / MS Excel последних актуальныхй версий. При работе с формой необходимо включить автоматический пересчет формул (зачастую он уже включен)</t>
  </si>
  <si>
    <t>Период, за который предоставляется отчет</t>
  </si>
  <si>
    <t>2025 год, 1 квартал</t>
  </si>
  <si>
    <t>Комментарий к заполненной форме (при необходимости)</t>
  </si>
  <si>
    <t>Наименование показателя</t>
  </si>
  <si>
    <t>Единица измерения</t>
  </si>
  <si>
    <t>Фактическое значение</t>
  </si>
  <si>
    <t>Отчет деятельности ОГЖН</t>
  </si>
  <si>
    <t xml:space="preserve">  Нормативная численность работников ГЖИ</t>
  </si>
  <si>
    <t>единиц</t>
  </si>
  <si>
    <t xml:space="preserve">  Фактическая численность работников ГЖИ</t>
  </si>
  <si>
    <t xml:space="preserve">    Всего</t>
  </si>
  <si>
    <t xml:space="preserve">    Из них инспекторов</t>
  </si>
  <si>
    <t>Площадь жилищного фонда субъекта РФ</t>
  </si>
  <si>
    <t>тыс. кв. м</t>
  </si>
  <si>
    <t>Количество многоквартирных домов, расположенных на территории субъекта РФ</t>
  </si>
  <si>
    <t>Количество обследованных жилых домов (за отчетный период)</t>
  </si>
  <si>
    <t>Общая площадь обследованных жилых домов (за отчетный период)</t>
  </si>
  <si>
    <t xml:space="preserve">  Количество управляющих организаций, товариществ собственников жилья, жилищных кооперативов, осуществляющих деятельность по управлению МКД на территории субъекта РФ</t>
  </si>
  <si>
    <t xml:space="preserve">    Количество управляющих организаций</t>
  </si>
  <si>
    <t xml:space="preserve">    Товариществ собственников жилья, жилищных кооперативов, осуществляющих деятельность по управлению МКД на территории субъекта РФ</t>
  </si>
  <si>
    <t xml:space="preserve">  Количество представлений, внесенных органу государственного жилищного надзора в ходе прокурорской проверки</t>
  </si>
  <si>
    <t xml:space="preserve">    Количество представлений, по результатам рассмотрения которых должностные лица органа государственного жилищного надзора (контроля) привлечены к дисциплинарной ответственности (за отчетный период)</t>
  </si>
  <si>
    <t>Отчет по жилищному надзору и лицензионному контролю</t>
  </si>
  <si>
    <t xml:space="preserve">  Количество проведенных проверок КНМ, в рамках жилищного надзора и лицензионного контроля за отчетный период</t>
  </si>
  <si>
    <t xml:space="preserve">    Плановых, из них:</t>
  </si>
  <si>
    <t>Документарные</t>
  </si>
  <si>
    <t xml:space="preserve">Выездные </t>
  </si>
  <si>
    <t>инспекционный визит</t>
  </si>
  <si>
    <t xml:space="preserve">    Внеплановых, из них:</t>
  </si>
  <si>
    <t>Количество проведенных профилактические мероприятия в рамках жилищного надзора и лицензионного контроля за отчетный период, из них</t>
  </si>
  <si>
    <t xml:space="preserve">информирование
</t>
  </si>
  <si>
    <t>обобщение правоприменительной практики;</t>
  </si>
  <si>
    <t>объявление предостережения</t>
  </si>
  <si>
    <t>консультирование</t>
  </si>
  <si>
    <t>профилактический визит</t>
  </si>
  <si>
    <t>обязательный профилактический визит</t>
  </si>
  <si>
    <t xml:space="preserve">  Количество выявленных нарушений (за отчетный период)</t>
  </si>
  <si>
    <t xml:space="preserve">    Правил и норм технической эксплуатации жилищного фонда</t>
  </si>
  <si>
    <t xml:space="preserve">    Некачественное предоставление населению коммунальных услуг</t>
  </si>
  <si>
    <t xml:space="preserve">    Требований законодательства о раскрытии информации</t>
  </si>
  <si>
    <t xml:space="preserve">    Порядка расчета внесения платы за жилищно-коммунальные услуги</t>
  </si>
  <si>
    <t xml:space="preserve">    Правил технической эксплуатации внутридомового газового оборудования</t>
  </si>
  <si>
    <t xml:space="preserve">    Правил управления многоквартирными домами</t>
  </si>
  <si>
    <t xml:space="preserve">    Неисполненных предписаний</t>
  </si>
  <si>
    <t xml:space="preserve">    По факту выявления грубых нарушений</t>
  </si>
  <si>
    <t xml:space="preserve">    По вопросам подготовки и прохождения отопительного периода</t>
  </si>
  <si>
    <t xml:space="preserve">    Прочих нарушений</t>
  </si>
  <si>
    <t xml:space="preserve">  Выдано исполнительных документов</t>
  </si>
  <si>
    <t xml:space="preserve">  Предъявлено штрафных санкций (по состоянию на отчетный период)</t>
  </si>
  <si>
    <t>тыс. руб.</t>
  </si>
  <si>
    <t xml:space="preserve">  Получено фактически по штрафным санкциям (по состоянию на отчетный период)</t>
  </si>
  <si>
    <t xml:space="preserve">  Количество судебных решений, вступивших в законную силу по результатам рассмотрения заявлений управляющих организаций, правоохранительных органов об оспаривании результатов проверок, проведенных в ходе осуществления лицензионного контроля, которыми была подтверждена законность решений, принятых органами государственного жилищного надзора (с нарастающим итогом)</t>
  </si>
  <si>
    <t xml:space="preserve">  Количество уведомлений об исполнении выданных предостережений о недопустимости нарушения обязательных требований действующего законодательства (по состоянию на отчетный период)</t>
  </si>
  <si>
    <t>Общие сведения, связанные с управлением</t>
  </si>
  <si>
    <t xml:space="preserve">    Выдано лицензий</t>
  </si>
  <si>
    <t xml:space="preserve">    Отказано в выдаче лицензий</t>
  </si>
  <si>
    <t xml:space="preserve">    Действие лицензий прекращено</t>
  </si>
  <si>
    <t xml:space="preserve">  Количество лицензиатов не имеющих МКД в управлении</t>
  </si>
  <si>
    <t>Количество решений органа государственного жилищного надзора о внесении изменений в реестр лицензий  (за отчетный период)</t>
  </si>
  <si>
    <t>о внесении изменений в реестр</t>
  </si>
  <si>
    <t>об отказе во внесении изменений в реестр и возврате заявления и документов</t>
  </si>
  <si>
    <t>о приостановлении рассмотрения заявления</t>
  </si>
  <si>
    <t xml:space="preserve">  Количество многоквартирных домов</t>
  </si>
  <si>
    <t xml:space="preserve">    Под управлением управляющей организации</t>
  </si>
  <si>
    <t xml:space="preserve">    Под управлением ТСЖ, ЖСК, ТСН</t>
  </si>
  <si>
    <t xml:space="preserve">    Под непосредственным управлением</t>
  </si>
  <si>
    <t xml:space="preserve">  Количество обращений в суд об аннулировании лицензии</t>
  </si>
  <si>
    <t xml:space="preserve">    Всего (за весь период лицензирования)</t>
  </si>
  <si>
    <t xml:space="preserve">    Всего (за отчетный период)</t>
  </si>
  <si>
    <t xml:space="preserve">    Удовлетворено (за весь период лицензирования)</t>
  </si>
  <si>
    <t xml:space="preserve">    Удовлетворено (за отчетный период)</t>
  </si>
  <si>
    <t xml:space="preserve">    Отказано (за весь период лицензирования)</t>
  </si>
  <si>
    <t xml:space="preserve">    Отказано (за отчетный период)</t>
  </si>
  <si>
    <t xml:space="preserve">  Количество поступивших обращений за отчетный период, из них: </t>
  </si>
  <si>
    <t>по факту нарушения правил и норм технической эксплуатации жилищного фонда</t>
  </si>
  <si>
    <t>по факту некачественного предоставления населению коммунальных услуг</t>
  </si>
  <si>
    <t>по факту нарушения требований законодательства о раскрытии информации</t>
  </si>
  <si>
    <t>по факту нарушения порядка расчета внесения платы за жилищно-коммунальные услуги</t>
  </si>
  <si>
    <t>по факту нарушения правил технической эксплуатации внутридомового газового оборудования</t>
  </si>
  <si>
    <t>по факту нарушения  правил управления многоквартирными домами</t>
  </si>
  <si>
    <t>по вопросам нарушения правил и норм технической эксплуатации жилищного фонда</t>
  </si>
  <si>
    <t>по вопросам некачественного предоставления населению коммунальных услуг</t>
  </si>
  <si>
    <t>по вопросам нарушения требований законодательства о раскрытии информации</t>
  </si>
  <si>
    <t>по вопросам нарушения правил технической эксплуатации внутридомового газового оборудования</t>
  </si>
  <si>
    <t>по вопросам нарушения порядка расчета внесения платы за жилищно-коммунальные услуги</t>
  </si>
  <si>
    <t>по вопросам нарушения  правил управления многоквартирными домами</t>
  </si>
  <si>
    <t>по вопросам подготовки и прохождения отопительного периода</t>
  </si>
  <si>
    <t xml:space="preserve">прочие вопросы </t>
  </si>
  <si>
    <t xml:space="preserve"> Тематика и количество выданных предписаний по результатам КНМ </t>
  </si>
  <si>
    <t>по факту нарушения правил подготовки и прохождения отопительного периода</t>
  </si>
  <si>
    <t>по факту неисполнения ранее выданных предписаний</t>
  </si>
  <si>
    <t>прочие нарушения</t>
  </si>
  <si>
    <t xml:space="preserve">    по результатам плановых КНМ, из них:</t>
  </si>
  <si>
    <t>инспекционных визитов</t>
  </si>
  <si>
    <t xml:space="preserve">    по результатам внеплановых КНМ, из них:</t>
  </si>
  <si>
    <t>выездных</t>
  </si>
  <si>
    <t>документарных</t>
  </si>
  <si>
    <t>по факту выявления грубых нарушений</t>
  </si>
  <si>
    <t xml:space="preserve">Административное производство </t>
  </si>
  <si>
    <t>часть 1 статьи 7.21 КоАП РФ</t>
  </si>
  <si>
    <t xml:space="preserve">
часть 2 статьи 7.21 КоАП РФ</t>
  </si>
  <si>
    <t>часть 1 статьи 7.23 КоАП РФ</t>
  </si>
  <si>
    <t>часть 2 статьи 7.23 КоАП РФ</t>
  </si>
  <si>
    <t>часть 3 статьи 7.23 КоАП РФ</t>
  </si>
  <si>
    <t xml:space="preserve">
часть 1 статьи 7.23.2 КоАП РФ </t>
  </si>
  <si>
    <t>часть 1 статьи 7.23.3 КоАП РФ</t>
  </si>
  <si>
    <t xml:space="preserve">
часть 2 статьи 7.23.3 КоАП РФ </t>
  </si>
  <si>
    <t xml:space="preserve">
часть 1 статьи 9.5.1 КоАП РФ</t>
  </si>
  <si>
    <t>часть 2 статьи 9.5.1 КоАП РФ</t>
  </si>
  <si>
    <t>часть 3 статьи 9.5.1 КоАП РФ</t>
  </si>
  <si>
    <t>статья 9.13 КоАП РФ</t>
  </si>
  <si>
    <t xml:space="preserve">часть 4 статьи 9.16 КоАП РФ </t>
  </si>
  <si>
    <t xml:space="preserve">часть 5 статьи 9.16 КоАП РФ </t>
  </si>
  <si>
    <t xml:space="preserve">часть 12 статьи 9.16 КоАП РФ </t>
  </si>
  <si>
    <t xml:space="preserve">часть 13 статьи 9.16 КоАП РФ </t>
  </si>
  <si>
    <t xml:space="preserve">часть 1 статьи 9.23 КоАП РФ </t>
  </si>
  <si>
    <t>часть 2 статьи 9.23 КоАП РФ</t>
  </si>
  <si>
    <t>часть 3 статьи 9.23 КоАП РФ</t>
  </si>
  <si>
    <t xml:space="preserve">часть 4 статьи 9.23 КоАП РФ </t>
  </si>
  <si>
    <t xml:space="preserve">часть 8 статьи 9.24 КоАП РФ </t>
  </si>
  <si>
    <t xml:space="preserve">часть 1 статьи 13.19.2 КоАП РФ </t>
  </si>
  <si>
    <t>часть 1 статьи 14.1.3 КоАП РФ</t>
  </si>
  <si>
    <t>часть 2 статьи 14.1.3 КоАП РФ</t>
  </si>
  <si>
    <t xml:space="preserve">часть 3 статьи 14.1.3 КоАП РФ </t>
  </si>
  <si>
    <t xml:space="preserve">часть 1 статьи 19.5 КоАП РФ </t>
  </si>
  <si>
    <t xml:space="preserve">часть 24 статьи 19.5 КоАП РФ </t>
  </si>
  <si>
    <t>статья 19.4.1 КоАП РФ</t>
  </si>
  <si>
    <t xml:space="preserve">статья 20.25 КоАП РФ </t>
  </si>
  <si>
    <t>статья 6.24 КоАП РФ</t>
  </si>
  <si>
    <t xml:space="preserve">    Всего составлено протоколов, из них: </t>
  </si>
  <si>
    <t xml:space="preserve">    Всего рассмотрено дел об административных правонарушениях, из них: </t>
  </si>
  <si>
    <t xml:space="preserve">  Количество постановлений по делам об административных правонарушениях, вынесенных  органом государственного жилищного надзора, отмененных в порядке главы 30 КоАП РФ</t>
  </si>
  <si>
    <t>Всего</t>
  </si>
  <si>
    <t xml:space="preserve">Количество решений органа государственного жилищного надзора о внесении изменений в реестр лицензий, признанных судом незаконными </t>
  </si>
  <si>
    <t xml:space="preserve">  Количество обжалований решений о предоставлении лицензии( об отказе в предоставлении)/ о продлении срока действия действия лицензии (об отказе в продлении)  в судебном порядке</t>
  </si>
  <si>
    <t>report_id</t>
  </si>
  <si>
    <t>report_name</t>
  </si>
  <si>
    <t>period_value</t>
  </si>
  <si>
    <t>row_context_id</t>
  </si>
  <si>
    <t>row_context_value</t>
  </si>
  <si>
    <t>column_context_id</t>
  </si>
  <si>
    <t>column_context_value</t>
  </si>
  <si>
    <t>kpi_id</t>
  </si>
  <si>
    <t>kpi_name</t>
  </si>
  <si>
    <t>uom_id</t>
  </si>
  <si>
    <t>int_value</t>
  </si>
  <si>
    <t>numeric_value</t>
  </si>
  <si>
    <t>text_value</t>
  </si>
  <si>
    <t>dttm_value</t>
  </si>
  <si>
    <t>error_count</t>
  </si>
  <si>
    <t>row_num</t>
  </si>
  <si>
    <t>column_num</t>
  </si>
  <si>
    <t>Обязательное поле</t>
  </si>
  <si>
    <t>Тип ФЛК</t>
  </si>
  <si>
    <t>Бизнес описание ФЛК</t>
  </si>
  <si>
    <t>Группа показателей</t>
  </si>
  <si>
    <t>Наименование отчета</t>
  </si>
  <si>
    <t xml:space="preserve">  Тематика и количество поступивших обращений за отчетный период, в том числе количество обращений граждан и юр. лиц по подготовке жилищного фонда к ОЗП</t>
  </si>
  <si>
    <t>в том числе в связи с нарушением качества предоставления коммунальной услуги по горячему водоснабжению
(не входит в сумму "Всего")</t>
  </si>
  <si>
    <t>Ежеквартальный</t>
  </si>
  <si>
    <t>2025 год, 2 квартал</t>
  </si>
  <si>
    <t>2025 год, 3 квартал</t>
  </si>
  <si>
    <t>2025 год, 4 квартал</t>
  </si>
  <si>
    <t>2026 год, 1 квартал</t>
  </si>
  <si>
    <t>2026 год, 2 квартал</t>
  </si>
  <si>
    <t>2026 год, 3 квартал</t>
  </si>
  <si>
    <t>2026 год, 4 квартал</t>
  </si>
  <si>
    <t>2027 год, 1 квартал</t>
  </si>
  <si>
    <t>2027 год, 2 квартал</t>
  </si>
  <si>
    <t>2027 год, 3 квартал</t>
  </si>
  <si>
    <t>2027 год, 4 квартал</t>
  </si>
  <si>
    <t>2028 год, 1 квартал</t>
  </si>
  <si>
    <t>2028 год, 2 квартал</t>
  </si>
  <si>
    <t>2028 год, 3 квартал</t>
  </si>
  <si>
    <t>2028 год, 4 квартал</t>
  </si>
  <si>
    <t>2029 год, 1 квартал</t>
  </si>
  <si>
    <t>2029 год, 2 квартал</t>
  </si>
  <si>
    <t>2029 год, 3 квартал</t>
  </si>
  <si>
    <t>2029 год, 4 квартал</t>
  </si>
  <si>
    <t>2030 год, 1 квартал</t>
  </si>
  <si>
    <t>2030 год, 2 квартал</t>
  </si>
  <si>
    <t>2030 год, 3 квартал</t>
  </si>
  <si>
    <t>2030 год, 4 квартал</t>
  </si>
  <si>
    <t>Да</t>
  </si>
  <si>
    <t>Диапазон значений</t>
  </si>
  <si>
    <t>Число целое от 0 до 100000</t>
  </si>
  <si>
    <t>Число действительное от 0 до 1000000</t>
  </si>
  <si>
    <t>в том числе в связи с нарушением качества предоставления коммунальной услуги по горячему водоснабжению
(не входит в общую сумму поступивших обращений)</t>
  </si>
  <si>
    <t>По результатам плановых и внеплановых КНМ</t>
  </si>
  <si>
    <t>Правил пользования помещениями</t>
  </si>
  <si>
    <t xml:space="preserve">    Правил пользования помещениями</t>
  </si>
  <si>
    <t>Количество управляющих организаций, обратившихся за получением, прекращением лицензий (за отчетный период)</t>
  </si>
  <si>
    <t>Количество управляющих организаций, обратившихся за получением, прекращением лицензий (за весь период лицензирования)</t>
  </si>
  <si>
    <t>Выдано лицензий</t>
  </si>
  <si>
    <t>Отказано в выдаче лицензий</t>
  </si>
  <si>
    <t>Действие лицензий прекращено</t>
  </si>
  <si>
    <t>Число целое от 0 до 100001</t>
  </si>
  <si>
    <t>Число целое от 0 до 100002</t>
  </si>
  <si>
    <t>Число целое от 0 до 100003</t>
  </si>
  <si>
    <t>Нормативная численность работников ГЖИ</t>
  </si>
  <si>
    <t>Фактическая численность работников ГЖИ</t>
  </si>
  <si>
    <t>Из них инспекторов</t>
  </si>
  <si>
    <t>Количество управляющих организаций, товариществ собственников жилья, жилищных кооперативов, осуществляющих деятельность по управлению МКД на территории субъекта РФ</t>
  </si>
  <si>
    <t>Количество управляющих организаций</t>
  </si>
  <si>
    <t>Товариществ собственников жилья, жилищных кооперативов, осуществляющих деятельность по управлению МКД на территории субъекта РФ</t>
  </si>
  <si>
    <t>Количество представлений, внесенных органу государственного жилищного надзора в ходе прокурорской проверки</t>
  </si>
  <si>
    <t>Количество представлений, по результатам рассмотрения которых должностные лица органа государственного жилищного надзора (контроля) привлечены к дисциплинарной ответственности (за отчетный период)</t>
  </si>
  <si>
    <t>Тематика и количество поступивших обращений за отчетный период, в том числе количество обращений граждан и юр. лиц по подготовке жилищного фонда к ОЗП</t>
  </si>
  <si>
    <t>Количество поступивших обращений за отчетный период, из них:</t>
  </si>
  <si>
    <t>в том числе в связи с нарушением качества предоставления коммунальной услуги по горячему водоснабжению</t>
  </si>
  <si>
    <t>по вопросам нарушения правил управления многоквартирными домами</t>
  </si>
  <si>
    <t>прочие вопросы</t>
  </si>
  <si>
    <t>Количество проведенных проверок КНМ, в рамках жилищного надзора и лицензионного контроля за отчетный период</t>
  </si>
  <si>
    <t>Плановых, из них:</t>
  </si>
  <si>
    <t>Выездные</t>
  </si>
  <si>
    <t>Внеплановых, из них:</t>
  </si>
  <si>
    <t>Количество выявленных нарушений (за отчетный период)</t>
  </si>
  <si>
    <t>Правил и норм технической эксплуатации жилищного фонда</t>
  </si>
  <si>
    <t>Некачественное предоставление населению коммунальных услуг</t>
  </si>
  <si>
    <t>Требований законодательства о раскрытии информации</t>
  </si>
  <si>
    <t>Порядка расчета внесения платы за жилищно-коммунальные услуги</t>
  </si>
  <si>
    <t>Правил технической эксплуатации внутридомового газового оборудования</t>
  </si>
  <si>
    <t>Правил управления многоквартирными домами</t>
  </si>
  <si>
    <t>Неисполненных предписаний</t>
  </si>
  <si>
    <t>По факту выявления грубых нарушений</t>
  </si>
  <si>
    <t>По вопросам подготовки и прохождения отопительного периода</t>
  </si>
  <si>
    <t>Прочих нарушений</t>
  </si>
  <si>
    <t>Тематика и количество выданных предписаний по результатам КНМ</t>
  </si>
  <si>
    <t>по факту нарушения правил управления многоквартирными домами</t>
  </si>
  <si>
    <t>по результатам плановых КНМ, из них:</t>
  </si>
  <si>
    <t>по результатам внеплановых КНМ, из них:</t>
  </si>
  <si>
    <t>Всего составлено протоколов, из них:</t>
  </si>
  <si>
    <t xml:space="preserve">
часть 1 статьи 7.23.2 КоАП РФ</t>
  </si>
  <si>
    <t xml:space="preserve">
часть 2 статьи 7.23.3 КоАП РФ</t>
  </si>
  <si>
    <t>часть 4 статьи 9.16 КоАП РФ</t>
  </si>
  <si>
    <t>часть 5 статьи 9.16 КоАП РФ</t>
  </si>
  <si>
    <t>часть 12 статьи 9.16 КоАП РФ</t>
  </si>
  <si>
    <t>часть 13 статьи 9.16 КоАП РФ</t>
  </si>
  <si>
    <t>часть 1 статьи 9.23 КоАП РФ</t>
  </si>
  <si>
    <t>часть 4 статьи 9.23 КоАП РФ</t>
  </si>
  <si>
    <t>часть 8 статьи 9.24 КоАП РФ</t>
  </si>
  <si>
    <t>часть 1 статьи 13.19.2 КоАП РФ</t>
  </si>
  <si>
    <t>часть 3 статьи 14.1.3 КоАП РФ</t>
  </si>
  <si>
    <t>часть 1 статьи 19.5 КоАП РФ</t>
  </si>
  <si>
    <t>часть 24 статьи 19.5 КоАП РФ</t>
  </si>
  <si>
    <t>статья 20.25 КоАП РФ</t>
  </si>
  <si>
    <t>Всего рассмотрено дел об административных правонарушениях, из них:</t>
  </si>
  <si>
    <t>Предъявлено штрафных санкций (по состоянию на отчетный период)</t>
  </si>
  <si>
    <t>Получено фактически по штрафным санкциям (по состоянию на отчетный период)</t>
  </si>
  <si>
    <t>Количество постановлений по делам об административных правонарушениях, вынесенных органом государственного жилищного надзора, отмененных в порядке главы 30 КоАП РФ</t>
  </si>
  <si>
    <t>Количество судебных решений, вступивших в законную силу по результатам рассмотрения заявлений управляющих организаций, правоохранительных органов об оспаривании результатов проверок, проведенных в ходе осуществления лицензионного контроля, которыми была подтверждена законность решений, принятых органами государственного жилищного надзора (с нарастающим итогом)</t>
  </si>
  <si>
    <t>Количество уведомлений об исполнении выданных предостережений о недопустимости нарушения обязательных требований действующего законодательства (по состоянию на отчетный период)</t>
  </si>
  <si>
    <t>Количество лицензиатов не имеющих МКД в управлении</t>
  </si>
  <si>
    <t>Количество решений органа государственного жилищного надзора о внесении изменений в реестр лицензий (за отчетный период)</t>
  </si>
  <si>
    <t>Количество решений органа государственного жилищного надзора о внесении изменений в реестр лицензий, признанных судом незаконными</t>
  </si>
  <si>
    <t>Количество многоквартирных домов</t>
  </si>
  <si>
    <t>Под управлением управляющей организации</t>
  </si>
  <si>
    <t>Под управлением ТСЖ, ЖСК, ТСН</t>
  </si>
  <si>
    <t>Под непосредственным управлением</t>
  </si>
  <si>
    <t>Количество обращений в суд об аннулировании лицензии</t>
  </si>
  <si>
    <t>Всего (за весь период лицензирования)</t>
  </si>
  <si>
    <t>Всего (за отчетный период)</t>
  </si>
  <si>
    <t>Удовлетворено (за весь период лицензирования)</t>
  </si>
  <si>
    <t>Удовлетворено (за отчетный период)</t>
  </si>
  <si>
    <t>Отказано (за весь период лицензирования)</t>
  </si>
  <si>
    <t>Отказано (за отчетный период)</t>
  </si>
  <si>
    <t>Количество обжалований решений о предоставлении лицензии( об отказе в предоставлении)/ о продлении срока действия действия лицензии (об отказе в продлении)  в судебном порядке</t>
  </si>
  <si>
    <t>Отчет по лицензионному контролю</t>
  </si>
  <si>
    <t>Отчет по жилищному надзору</t>
  </si>
  <si>
    <t>статья 7.22 КоАП РФ</t>
  </si>
  <si>
    <t xml:space="preserve"> Не выбран способ управления </t>
  </si>
  <si>
    <t xml:space="preserve">    Под временным управлением</t>
  </si>
  <si>
    <t>Выдано исполнительных документов (Отчет по лицензионному контролю)</t>
  </si>
  <si>
    <t>Административное производство (Отчет по лицензионному контролю)</t>
  </si>
  <si>
    <t>Под временным управлением</t>
  </si>
  <si>
    <t>Не выбран способ управления</t>
  </si>
  <si>
    <t>STR25-21-2</t>
  </si>
  <si>
    <t>STR25-21-2_1</t>
  </si>
  <si>
    <t>STR25-21-2_2</t>
  </si>
  <si>
    <t>STR25-21-2_3</t>
  </si>
  <si>
    <t>STR25-21-2_4</t>
  </si>
  <si>
    <t>STR25-21-2_5</t>
  </si>
  <si>
    <t>STR25-21-2_6</t>
  </si>
  <si>
    <t>STR25-21-2_7</t>
  </si>
  <si>
    <t>STR25-21-2_8</t>
  </si>
  <si>
    <t>STR25-21-2_9</t>
  </si>
  <si>
    <t>STR25-21-2_10</t>
  </si>
  <si>
    <t>STR25-21-2_11</t>
  </si>
  <si>
    <t>STR25-21-2_12</t>
  </si>
  <si>
    <t>STR25-21-2_13</t>
  </si>
  <si>
    <t>STR25-21-2_14</t>
  </si>
  <si>
    <t>STR25-21-2_15</t>
  </si>
  <si>
    <t>STR25-21-2_16</t>
  </si>
  <si>
    <t>STR25-21-2_17</t>
  </si>
  <si>
    <t>STR25-21-2_18</t>
  </si>
  <si>
    <t>STR25-21-2_19</t>
  </si>
  <si>
    <t>STR25-21-2_20</t>
  </si>
  <si>
    <t>STR25-21-2_21</t>
  </si>
  <si>
    <t>STR25-21-2_22</t>
  </si>
  <si>
    <t>STR25-21-2_23</t>
  </si>
  <si>
    <t>STR25-21-2_24</t>
  </si>
  <si>
    <t>STR25-21-2_25</t>
  </si>
  <si>
    <t>STR25-21-2_26</t>
  </si>
  <si>
    <t>STR25-21-2_27</t>
  </si>
  <si>
    <t>STR25-21-2_28</t>
  </si>
  <si>
    <t>STR25-21-2_29</t>
  </si>
  <si>
    <t>STR25-21-2_30</t>
  </si>
  <si>
    <t>STR25-21-2_31</t>
  </si>
  <si>
    <t>STR25-21-2_32</t>
  </si>
  <si>
    <t>STR25-21-2_33</t>
  </si>
  <si>
    <t>STR25-21-2_34</t>
  </si>
  <si>
    <t>STR25-21-2_35</t>
  </si>
  <si>
    <t>STR25-21-2_36</t>
  </si>
  <si>
    <t>STR25-21-2_37</t>
  </si>
  <si>
    <t>STR25-21-2_38</t>
  </si>
  <si>
    <t>STR25-21-2_39</t>
  </si>
  <si>
    <t>STR25-21-2_40</t>
  </si>
  <si>
    <t>STR25-21-2_41</t>
  </si>
  <si>
    <t>STR25-21-2_42</t>
  </si>
  <si>
    <t>STR25-21-2_43</t>
  </si>
  <si>
    <t>STR25-21-2_44</t>
  </si>
  <si>
    <t>STR25-21-2_45</t>
  </si>
  <si>
    <t>STR25-21-2_46</t>
  </si>
  <si>
    <t>STR25-21-2_47</t>
  </si>
  <si>
    <t>STR25-21-2_48</t>
  </si>
  <si>
    <t>STR25-21-2_49</t>
  </si>
  <si>
    <t>STR25-21-2_50</t>
  </si>
  <si>
    <t>STR25-21-2_51</t>
  </si>
  <si>
    <t>STR25-21-2_52</t>
  </si>
  <si>
    <t>STR25-21-2_53</t>
  </si>
  <si>
    <t>STR25-21-2_54</t>
  </si>
  <si>
    <t>STR25-21-2_55</t>
  </si>
  <si>
    <t>STR25-21-2_56</t>
  </si>
  <si>
    <t>STR25-21-2_57</t>
  </si>
  <si>
    <t>STR25-21-2_58</t>
  </si>
  <si>
    <t>STR25-21-2_59</t>
  </si>
  <si>
    <t>STR25-21-2_60</t>
  </si>
  <si>
    <t>STR25-21-2_61</t>
  </si>
  <si>
    <t>STR25-21-2_62</t>
  </si>
  <si>
    <t>STR25-21-2_63</t>
  </si>
  <si>
    <t>STR25-21-2_64</t>
  </si>
  <si>
    <t>STR25-21-2_65</t>
  </si>
  <si>
    <t>STR25-21-2_66</t>
  </si>
  <si>
    <t>STR25-21-2_67</t>
  </si>
  <si>
    <t>STR25-21-2_68</t>
  </si>
  <si>
    <t>STR25-21-2_69</t>
  </si>
  <si>
    <t>STR25-21-2_70</t>
  </si>
  <si>
    <t>STR25-21-2_71</t>
  </si>
  <si>
    <t>STR25-21-2_72</t>
  </si>
  <si>
    <t>STR25-21-2_73</t>
  </si>
  <si>
    <t>STR25-21-2_74</t>
  </si>
  <si>
    <t>STR25-21-2_75</t>
  </si>
  <si>
    <t>STR25-21-2_76</t>
  </si>
  <si>
    <t>STR25-21-2_77</t>
  </si>
  <si>
    <t>STR25-21-2_78</t>
  </si>
  <si>
    <t>STR25-21-2_79</t>
  </si>
  <si>
    <t>STR25-21-2_80</t>
  </si>
  <si>
    <t>STR25-21-2_81</t>
  </si>
  <si>
    <t>STR25-21-2_82</t>
  </si>
  <si>
    <t>STR25-21-2_83</t>
  </si>
  <si>
    <t>STR25-21-2_84</t>
  </si>
  <si>
    <t>STR25-21-2_85</t>
  </si>
  <si>
    <t>STR25-21-2_86</t>
  </si>
  <si>
    <t>STR25-21-2_87</t>
  </si>
  <si>
    <t>STR25-21-2_88</t>
  </si>
  <si>
    <t>STR25-21-2_89</t>
  </si>
  <si>
    <t>STR25-21-2_90</t>
  </si>
  <si>
    <t>STR25-21-2_91</t>
  </si>
  <si>
    <t>STR25-21-2_92</t>
  </si>
  <si>
    <t>STR25-21-2_93</t>
  </si>
  <si>
    <t>STR25-21-2_94</t>
  </si>
  <si>
    <t>STR25-21-2_95</t>
  </si>
  <si>
    <t>STR25-21-2_96</t>
  </si>
  <si>
    <t>STR25-21-2_97</t>
  </si>
  <si>
    <t>STR25-21-2_98</t>
  </si>
  <si>
    <t>STR25-21-2_99</t>
  </si>
  <si>
    <t>STR25-21-2_100</t>
  </si>
  <si>
    <t>STR25-21-2_101</t>
  </si>
  <si>
    <t>STR25-21-2_102</t>
  </si>
  <si>
    <t>STR25-21-2_103</t>
  </si>
  <si>
    <t>STR25-21-2_104</t>
  </si>
  <si>
    <t>STR25-21-2_105</t>
  </si>
  <si>
    <t>STR25-21-2_106</t>
  </si>
  <si>
    <t>STR25-21-2_107</t>
  </si>
  <si>
    <t>STR25-21-2_108</t>
  </si>
  <si>
    <t>STR25-21-2_109</t>
  </si>
  <si>
    <t>STR25-21-2_110</t>
  </si>
  <si>
    <t>STR25-21-2_111</t>
  </si>
  <si>
    <t>STR25-21-2_112</t>
  </si>
  <si>
    <t>STR25-21-2_113</t>
  </si>
  <si>
    <t>STR25-21-2_114</t>
  </si>
  <si>
    <t>STR25-21-2_115</t>
  </si>
  <si>
    <t>STR25-21-2_116</t>
  </si>
  <si>
    <t>STR25-21-2_117</t>
  </si>
  <si>
    <t>STR25-21-2_118</t>
  </si>
  <si>
    <t>STR25-21-2_119</t>
  </si>
  <si>
    <t>STR25-21-2_120</t>
  </si>
  <si>
    <t>STR25-21-2_121</t>
  </si>
  <si>
    <t>STR25-21-2_122</t>
  </si>
  <si>
    <t>STR25-21-2_123</t>
  </si>
  <si>
    <t>STR25-21-2_124</t>
  </si>
  <si>
    <t>STR25-21-2_125</t>
  </si>
  <si>
    <t>STR25-21-2_126</t>
  </si>
  <si>
    <t>STR25-21-2_127</t>
  </si>
  <si>
    <t>STR25-21-2_128</t>
  </si>
  <si>
    <t>STR25-21-2_129</t>
  </si>
  <si>
    <t>STR25-21-2_130</t>
  </si>
  <si>
    <t>STR25-21-2_131</t>
  </si>
  <si>
    <t>STR25-21-2_132</t>
  </si>
  <si>
    <t>STR25-21-2_133</t>
  </si>
  <si>
    <t>STR25-21-2_134</t>
  </si>
  <si>
    <t>STR25-21-2_135</t>
  </si>
  <si>
    <t>STR25-21-2_136</t>
  </si>
  <si>
    <t>STR25-21-2_137</t>
  </si>
  <si>
    <t>STR25-21-2_138</t>
  </si>
  <si>
    <t>STR25-21-2_139</t>
  </si>
  <si>
    <t>STR25-21-2_140</t>
  </si>
  <si>
    <t>STR25-21-2_141</t>
  </si>
  <si>
    <t>STR25-21-2_142</t>
  </si>
  <si>
    <t>STR25-21-2_143</t>
  </si>
  <si>
    <t>STR25-21-2_144</t>
  </si>
  <si>
    <t>STR25-21-2_145</t>
  </si>
  <si>
    <t>STR25-21-2_146</t>
  </si>
  <si>
    <t>STR25-21-2_147</t>
  </si>
  <si>
    <t>STR25-21-2_148</t>
  </si>
  <si>
    <t>STR25-21-2_149</t>
  </si>
  <si>
    <t>STR25-21-2_150</t>
  </si>
  <si>
    <t>STR25-21-2_151</t>
  </si>
  <si>
    <t>STR25-21-2_152</t>
  </si>
  <si>
    <t>STR25-21-2_153</t>
  </si>
  <si>
    <t>STR25-21-2_154</t>
  </si>
  <si>
    <t>STR25-21-2_155</t>
  </si>
  <si>
    <t>STR25-21-2_156</t>
  </si>
  <si>
    <t>STR25-21-2_157</t>
  </si>
  <si>
    <t>STR25-21-2_158</t>
  </si>
  <si>
    <t>STR25-21-2_159</t>
  </si>
  <si>
    <t>STR25-21-2_160</t>
  </si>
  <si>
    <t>STR25-21-2_161</t>
  </si>
  <si>
    <t>STR25-21-2_162</t>
  </si>
  <si>
    <t xml:space="preserve"> </t>
  </si>
  <si>
    <t>STR25-21-2_163</t>
  </si>
  <si>
    <t>STR25-21-2_164</t>
  </si>
  <si>
    <t>STR25-21-2_165</t>
  </si>
  <si>
    <t>STR25-21-2_166</t>
  </si>
  <si>
    <t>STR25-21-2_167</t>
  </si>
  <si>
    <t>STR25-21-2_168</t>
  </si>
  <si>
    <t>STR25-21-2_169</t>
  </si>
  <si>
    <t>STR25-21-2_170</t>
  </si>
  <si>
    <t>STR25-21-2_171</t>
  </si>
  <si>
    <t>STR25-21-2_172</t>
  </si>
  <si>
    <t>STR25-21-2_173</t>
  </si>
  <si>
    <t>STR25-21-2_174</t>
  </si>
  <si>
    <t>STR25-21-2_175</t>
  </si>
  <si>
    <t>STR25-21-2_176</t>
  </si>
  <si>
    <t>STR25-21-2_177</t>
  </si>
  <si>
    <t>STR25-21-2_178</t>
  </si>
  <si>
    <t>STR25-21-2_179</t>
  </si>
  <si>
    <t>STR25-21-2_180</t>
  </si>
  <si>
    <t>STR25-21-2_181</t>
  </si>
  <si>
    <t>STR25-21-2_182</t>
  </si>
  <si>
    <t>STR25-21-2_183</t>
  </si>
  <si>
    <t>STR25-21-2_184</t>
  </si>
  <si>
    <t>STR25-21-2_185</t>
  </si>
  <si>
    <t>STR25-21-2_186</t>
  </si>
  <si>
    <t>STR25-21-2_187</t>
  </si>
  <si>
    <t>STR25-21-2_188</t>
  </si>
  <si>
    <t>STR25-21-2_189</t>
  </si>
  <si>
    <t>STR25-21-2_190</t>
  </si>
  <si>
    <t>STR25-21-2_191</t>
  </si>
  <si>
    <t>STR25-21-2_192</t>
  </si>
  <si>
    <t>STR25-21-2_193</t>
  </si>
  <si>
    <t>STR25-21-2_194</t>
  </si>
  <si>
    <t>STR25-21-2_195</t>
  </si>
  <si>
    <t>STR25-21-2_196</t>
  </si>
  <si>
    <t>STR25-21-2_197</t>
  </si>
  <si>
    <t>STR25-21-2_198</t>
  </si>
  <si>
    <t>STR25-21-2_199</t>
  </si>
  <si>
    <t>STR25-21-2_200</t>
  </si>
  <si>
    <t>STR25-21-2_201</t>
  </si>
  <si>
    <t>STR25-21-2_202</t>
  </si>
  <si>
    <t>STR25-21-2_203</t>
  </si>
  <si>
    <t>STR25-21-2_204</t>
  </si>
  <si>
    <t>STR25-21-2_205</t>
  </si>
  <si>
    <t>STR25-21-2_206</t>
  </si>
  <si>
    <t>STR25-21-2_207</t>
  </si>
  <si>
    <t>STR25-21-2_208</t>
  </si>
  <si>
    <t>STR25-21-2_209</t>
  </si>
  <si>
    <t>STR25-21-2_210</t>
  </si>
  <si>
    <t>STR25-21-2_211</t>
  </si>
  <si>
    <t>STR25-21-2_212</t>
  </si>
  <si>
    <t>STR25-21-2_213</t>
  </si>
  <si>
    <t>STR25-21-2_214</t>
  </si>
  <si>
    <t>STR25-21-2_215</t>
  </si>
  <si>
    <t>STR25-21-2_216</t>
  </si>
  <si>
    <t>STR25-21-2_217</t>
  </si>
  <si>
    <t>STR25-21-2_218</t>
  </si>
  <si>
    <t>STR25-21-2_219</t>
  </si>
  <si>
    <t>STR25-21-2_220</t>
  </si>
  <si>
    <t>STR25-21-2_221</t>
  </si>
  <si>
    <t>STR25-21-2_222</t>
  </si>
  <si>
    <t>STR25-21-2_223</t>
  </si>
  <si>
    <t>STR25-21-2_224</t>
  </si>
  <si>
    <t>STR25-21-2_225</t>
  </si>
  <si>
    <t>STR25-21-2_226</t>
  </si>
  <si>
    <t>STR25-21-2_227</t>
  </si>
  <si>
    <t>STR25-21-2_228</t>
  </si>
  <si>
    <t>STR25-21-2_229</t>
  </si>
  <si>
    <t>STR25-21-2_230</t>
  </si>
  <si>
    <t>STR25-21-2_231</t>
  </si>
  <si>
    <t>STR25-21-2_232</t>
  </si>
  <si>
    <t>STR25-21-2_233</t>
  </si>
  <si>
    <t>STR25-21-2_234</t>
  </si>
  <si>
    <t>STR25-21-2_235</t>
  </si>
  <si>
    <t>STR25-21-2_236</t>
  </si>
  <si>
    <t>STR25-21-2_237</t>
  </si>
  <si>
    <t>STR25-21-2_238</t>
  </si>
  <si>
    <t>STR25-21-2_239</t>
  </si>
  <si>
    <t>STR25-21-2_240</t>
  </si>
  <si>
    <t>STR25-21-2_241</t>
  </si>
  <si>
    <t>STR25-21-2_242</t>
  </si>
  <si>
    <t>STR25-21-2_243</t>
  </si>
  <si>
    <t>STR25-21-2_244</t>
  </si>
  <si>
    <t>STR25-21-2_245</t>
  </si>
  <si>
    <t>STR25-21-2_246</t>
  </si>
  <si>
    <t>STR25-21-2_247</t>
  </si>
  <si>
    <t>STR25-21-2_248</t>
  </si>
  <si>
    <t>STR25-21-2_249</t>
  </si>
  <si>
    <t>STR25-21-2_250</t>
  </si>
  <si>
    <t>STR25-21-2_251</t>
  </si>
  <si>
    <t>STR25-21-2_252</t>
  </si>
  <si>
    <t>STR25-21-2_253</t>
  </si>
  <si>
    <t>STR25-21-2_254</t>
  </si>
  <si>
    <t>STR25-21-2_255</t>
  </si>
  <si>
    <t>STR25-21-2_256</t>
  </si>
  <si>
    <t>STR25-21-2_257</t>
  </si>
  <si>
    <t>STR25-21-2_258</t>
  </si>
  <si>
    <t>STR25-21-2_259</t>
  </si>
  <si>
    <t>STR25-21-2_260</t>
  </si>
  <si>
    <t>STR25-21-2_261</t>
  </si>
  <si>
    <t>STR25-21-2_262</t>
  </si>
  <si>
    <t>STR25-21-2_263</t>
  </si>
  <si>
    <t>STR25-21-2_264</t>
  </si>
  <si>
    <t>STR25-21-2_265</t>
  </si>
  <si>
    <t>STR25-21-2_266</t>
  </si>
  <si>
    <t>STR25-21-2_267</t>
  </si>
  <si>
    <t>STR25-21-2_268</t>
  </si>
  <si>
    <t>STR25-21-2_269</t>
  </si>
  <si>
    <t>STR25-21-2_270</t>
  </si>
  <si>
    <t>STR25-21-2_271</t>
  </si>
  <si>
    <t>STR25-21-2_272</t>
  </si>
  <si>
    <t>STR25-21-2_273</t>
  </si>
  <si>
    <t>STR25-21-2_274</t>
  </si>
  <si>
    <t>STR25-21-2_275</t>
  </si>
  <si>
    <t>STR25-21-2_276</t>
  </si>
  <si>
    <t>STR25-21-2_277</t>
  </si>
  <si>
    <t>STR25-21-2_278</t>
  </si>
  <si>
    <t>STR25-21-2_279</t>
  </si>
  <si>
    <t>STR25-21-2_280</t>
  </si>
  <si>
    <t>STR25-21-2_281</t>
  </si>
  <si>
    <t>STR25-21-2_282</t>
  </si>
  <si>
    <t>STR25-21-2_283</t>
  </si>
  <si>
    <t>STR25-21-2_284</t>
  </si>
  <si>
    <t>STR25-21-2_285</t>
  </si>
  <si>
    <t>STR25-21-2_286</t>
  </si>
  <si>
    <t>STR25-21-2_287</t>
  </si>
  <si>
    <t>Выдано исполнительных документов (Отчет по жилищному надзору)</t>
  </si>
  <si>
    <t>Административное производство (Отчет по жилищному надзору)</t>
  </si>
  <si>
    <t xml:space="preserve">* согласно методическим рекомендациям по определению штатной численности сотрудников исполнительных органов субъектов РФ, осуществляющих региональный государственный жилищный надзор, региональный государственный лицензионный контроль за осуществлением предпринимательской деятельности по управлению многоквартирными домами, утвержденными 09.12.2025 Главным государственным жилищным инспектором РФ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</si>
</sst>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_-* #,##0.00&quot;р.&quot;_-;\-* #,##0.00&quot;р.&quot;_-;_-* &quot;-&quot;??&quot;р.&quot;_-;_-@_-"/>
  </numFmts>
  <fonts count="12"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6"/>
      <color theme="1"/>
      <name val="Calibri"/>
      <family val="2"/>
      <charset val="204"/>
      <scheme val="minor"/>
    </font>
    <font>
      <u/>
      <sz val="11"/>
      <color theme="10"/>
      <name val="Calibri"/>
      <family val="2"/>
      <charset val="204"/>
      <scheme val="minor"/>
    </font>
    <font>
      <b/>
      <sz val="11"/>
      <name val="Calibri"/>
      <family val="2"/>
      <charset val="204"/>
      <scheme val="minor"/>
    </font>
    <font>
      <sz val="11"/>
      <name val="Times New Roman"/>
      <family val="1"/>
      <charset val="204"/>
    </font>
    <font>
      <b/>
      <sz val="11"/>
      <name val="Times New Roman"/>
      <family val="1"/>
      <charset val="204"/>
    </font>
    <font>
      <b/>
      <sz val="11"/>
      <color theme="1"/>
      <name val="Times New Roman"/>
      <family val="1"/>
      <charset val="204"/>
    </font>
    <font>
      <sz val="11"/>
      <color theme="1"/>
      <name val="Times New Roman"/>
      <family val="1"/>
      <charset val="204"/>
    </font>
    <font>
      <i/>
      <sz val="11"/>
      <name val="Times New Roman"/>
      <family val="1"/>
      <charset val="204"/>
    </font>
    <font>
      <sz val="8"/>
      <name val="Calibri"/>
      <family val="2"/>
      <charset val="204"/>
      <scheme val="minor"/>
    </font>
  </fonts>
  <fills count="7">
    <fill>
      <patternFill patternType="none"/>
    </fill>
    <fill>
      <patternFill patternType="gray125"/>
    </fill>
    <fill>
      <patternFill patternType="solid">
        <fgColor theme="0" tint="-4.9989318521683403E-2"/>
        <bgColor indexed="64"/>
      </patternFill>
    </fill>
    <fill>
      <patternFill patternType="solid">
        <fgColor rgb="FFFFC00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4">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1" fillId="0" borderId="0"/>
  </cellStyleXfs>
  <cellXfs count="72">
    <xf numFmtId="0" fontId="0" fillId="0" borderId="0" xfId="0"/>
    <xf numFmtId="44" fontId="0" fillId="3" borderId="0" xfId="1" applyFont="1" applyFill="1" applyAlignment="1" applyProtection="1">
      <alignment horizontal="center" vertical="center" wrapText="1"/>
      <protection locked="0"/>
    </xf>
    <xf numFmtId="49" fontId="6" fillId="4" borderId="1" xfId="0" applyNumberFormat="1" applyFont="1" applyFill="1" applyBorder="1" applyAlignment="1" applyProtection="1">
      <alignment horizontal="left" vertical="top" wrapText="1"/>
      <protection locked="0"/>
    </xf>
    <xf numFmtId="1" fontId="6" fillId="3" borderId="1" xfId="0" applyNumberFormat="1" applyFont="1" applyFill="1" applyBorder="1" applyAlignment="1" applyProtection="1">
      <alignment horizontal="center" vertical="center" wrapText="1"/>
      <protection locked="0"/>
    </xf>
    <xf numFmtId="2" fontId="6" fillId="3" borderId="1" xfId="0" applyNumberFormat="1" applyFont="1" applyFill="1" applyBorder="1" applyAlignment="1" applyProtection="1">
      <alignment horizontal="center" vertical="center" wrapText="1"/>
      <protection locked="0"/>
    </xf>
    <xf numFmtId="1" fontId="9" fillId="3" borderId="1" xfId="0" applyNumberFormat="1" applyFont="1" applyFill="1"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0" fillId="2" borderId="0" xfId="0" applyFill="1" applyAlignment="1" applyProtection="1">
      <alignment horizontal="center" vertical="center"/>
    </xf>
    <xf numFmtId="44" fontId="2" fillId="0" borderId="0" xfId="1" applyFont="1" applyAlignment="1" applyProtection="1">
      <alignment horizontal="left" vertical="top" wrapText="1"/>
    </xf>
    <xf numFmtId="44" fontId="0" fillId="0" borderId="0" xfId="1" applyFont="1" applyAlignment="1" applyProtection="1">
      <alignment vertical="center" wrapText="1"/>
    </xf>
    <xf numFmtId="44" fontId="0" fillId="0" borderId="0" xfId="1" applyFont="1" applyAlignment="1" applyProtection="1">
      <alignment horizontal="right" vertical="center" wrapText="1"/>
    </xf>
    <xf numFmtId="49" fontId="6" fillId="0" borderId="1" xfId="0" applyNumberFormat="1" applyFont="1" applyBorder="1" applyAlignment="1" applyProtection="1">
      <alignment horizontal="center" vertical="center" wrapText="1"/>
    </xf>
    <xf numFmtId="0" fontId="0" fillId="0" borderId="0" xfId="0" applyAlignment="1" applyProtection="1">
      <alignment vertical="center"/>
    </xf>
    <xf numFmtId="49" fontId="6" fillId="0" borderId="1" xfId="0" applyNumberFormat="1" applyFont="1" applyBorder="1" applyAlignment="1" applyProtection="1">
      <alignment horizontal="left" vertical="center" wrapText="1"/>
    </xf>
    <xf numFmtId="1" fontId="6" fillId="5"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horizontal="center" vertical="center" wrapText="1"/>
    </xf>
    <xf numFmtId="0" fontId="0" fillId="0" borderId="0" xfId="0" applyFill="1" applyProtection="1"/>
    <xf numFmtId="49" fontId="10" fillId="0" borderId="1" xfId="0" applyNumberFormat="1" applyFont="1" applyFill="1" applyBorder="1" applyAlignment="1" applyProtection="1">
      <alignment horizontal="left" vertical="center" wrapText="1"/>
    </xf>
    <xf numFmtId="1" fontId="9" fillId="5" borderId="1" xfId="0" applyNumberFormat="1" applyFont="1" applyFill="1" applyBorder="1" applyAlignment="1" applyProtection="1">
      <alignment horizontal="center" vertical="center"/>
    </xf>
    <xf numFmtId="0" fontId="9" fillId="0" borderId="1" xfId="0" applyFont="1" applyBorder="1" applyAlignment="1" applyProtection="1">
      <alignment horizontal="left" vertical="center" wrapText="1"/>
    </xf>
    <xf numFmtId="0" fontId="0" fillId="0" borderId="0" xfId="0" applyFill="1" applyAlignment="1" applyProtection="1">
      <alignment horizontal="center" vertical="center"/>
    </xf>
    <xf numFmtId="49" fontId="7" fillId="0" borderId="1" xfId="0" applyNumberFormat="1" applyFont="1" applyFill="1" applyBorder="1" applyAlignment="1" applyProtection="1">
      <alignment horizontal="left" vertical="center" wrapText="1"/>
    </xf>
    <xf numFmtId="1" fontId="7" fillId="5" borderId="1" xfId="0" applyNumberFormat="1" applyFont="1" applyFill="1" applyBorder="1" applyAlignment="1" applyProtection="1">
      <alignment horizontal="center" vertical="center" wrapText="1"/>
    </xf>
    <xf numFmtId="0" fontId="2" fillId="0" borderId="0" xfId="0" applyFont="1" applyFill="1" applyProtection="1"/>
    <xf numFmtId="0" fontId="0" fillId="0" borderId="0" xfId="0" applyFont="1" applyFill="1" applyProtection="1"/>
    <xf numFmtId="0" fontId="9" fillId="0" borderId="1" xfId="0" applyFont="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xf>
    <xf numFmtId="49" fontId="6" fillId="0" borderId="6" xfId="0" applyNumberFormat="1" applyFont="1" applyBorder="1" applyAlignment="1" applyProtection="1">
      <alignment horizontal="left" vertical="center" wrapText="1"/>
    </xf>
    <xf numFmtId="49" fontId="6" fillId="0" borderId="6" xfId="0" applyNumberFormat="1" applyFont="1" applyBorder="1" applyAlignment="1" applyProtection="1">
      <alignment horizontal="center" vertical="center" wrapText="1"/>
    </xf>
    <xf numFmtId="1" fontId="6" fillId="3" borderId="6" xfId="0" applyNumberFormat="1" applyFont="1" applyFill="1" applyBorder="1" applyAlignment="1" applyProtection="1">
      <alignment horizontal="center" vertical="center" wrapText="1"/>
      <protection locked="0"/>
    </xf>
    <xf numFmtId="44" fontId="2" fillId="0" borderId="0" xfId="1" applyFont="1" applyAlignment="1" applyProtection="1">
      <alignment horizontal="center" vertical="center" wrapText="1"/>
    </xf>
    <xf numFmtId="164" fontId="4" fillId="0" borderId="0" xfId="2" applyNumberFormat="1" applyAlignment="1" applyProtection="1">
      <alignment horizontal="center" vertical="center" wrapText="1"/>
    </xf>
    <xf numFmtId="49" fontId="7" fillId="0" borderId="1" xfId="0" applyNumberFormat="1" applyFont="1" applyFill="1" applyBorder="1" applyAlignment="1" applyProtection="1">
      <alignment horizontal="center" vertical="center" wrapText="1"/>
    </xf>
    <xf numFmtId="49" fontId="7" fillId="6" borderId="1" xfId="0" applyNumberFormat="1" applyFont="1" applyFill="1" applyBorder="1" applyAlignment="1" applyProtection="1">
      <alignment horizontal="center" vertical="center" wrapText="1"/>
    </xf>
    <xf numFmtId="0" fontId="8" fillId="6"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protection locked="0"/>
    </xf>
    <xf numFmtId="2" fontId="9" fillId="3" borderId="1" xfId="0" applyNumberFormat="1" applyFont="1" applyFill="1" applyBorder="1" applyAlignment="1" applyProtection="1">
      <alignment horizontal="center" vertical="center"/>
      <protection locked="0"/>
    </xf>
    <xf numFmtId="49" fontId="0" fillId="0" borderId="0" xfId="0" applyNumberFormat="1" applyFill="1"/>
    <xf numFmtId="0" fontId="0" fillId="0" borderId="0" xfId="0" applyFill="1"/>
    <xf numFmtId="0" fontId="0" fillId="0" borderId="0" xfId="0" applyNumberFormat="1" applyFill="1"/>
    <xf numFmtId="1" fontId="0" fillId="0" borderId="0" xfId="0" applyNumberFormat="1" applyFill="1"/>
    <xf numFmtId="2" fontId="0" fillId="0" borderId="0" xfId="0" applyNumberFormat="1" applyFill="1"/>
    <xf numFmtId="0" fontId="0" fillId="0" borderId="0" xfId="0" applyFill="1" applyAlignment="1">
      <alignment horizontal="center" vertical="center"/>
    </xf>
    <xf numFmtId="0" fontId="1" fillId="0" borderId="0" xfId="3" applyFill="1"/>
    <xf numFmtId="44" fontId="0" fillId="0" borderId="0" xfId="0" applyNumberFormat="1" applyFill="1"/>
    <xf numFmtId="0" fontId="0" fillId="0" borderId="0" xfId="3" applyFont="1" applyFill="1"/>
    <xf numFmtId="0" fontId="8" fillId="0" borderId="1" xfId="0" applyFont="1" applyFill="1" applyBorder="1" applyAlignment="1" applyProtection="1">
      <alignment horizontal="center" vertical="center" wrapText="1"/>
    </xf>
    <xf numFmtId="0" fontId="8" fillId="0" borderId="1" xfId="0" applyFont="1" applyBorder="1" applyAlignment="1" applyProtection="1">
      <alignment horizontal="center" vertical="center" wrapText="1"/>
    </xf>
    <xf numFmtId="0" fontId="8" fillId="0" borderId="3"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1" xfId="0" applyFont="1" applyBorder="1" applyAlignment="1" applyProtection="1">
      <alignment horizontal="center" vertical="center"/>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xf>
    <xf numFmtId="0" fontId="8" fillId="0" borderId="7" xfId="0" applyFont="1" applyBorder="1" applyAlignment="1" applyProtection="1">
      <alignment horizontal="center" vertical="center"/>
    </xf>
    <xf numFmtId="44" fontId="0" fillId="0" borderId="2" xfId="1"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0" fontId="8"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wrapText="1"/>
    </xf>
    <xf numFmtId="49" fontId="7" fillId="6" borderId="1" xfId="0" applyNumberFormat="1"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0" xfId="0" applyFont="1" applyAlignment="1" applyProtection="1">
      <alignment horizontal="center"/>
    </xf>
    <xf numFmtId="44" fontId="2" fillId="0" borderId="0" xfId="1" applyFont="1" applyAlignment="1" applyProtection="1">
      <alignment horizontal="center" vertical="center" wrapText="1"/>
    </xf>
    <xf numFmtId="44" fontId="1" fillId="0" borderId="0" xfId="1" applyFont="1" applyAlignment="1" applyProtection="1">
      <alignment horizontal="center" vertical="center" wrapText="1"/>
    </xf>
    <xf numFmtId="164" fontId="4" fillId="0" borderId="0" xfId="2" applyNumberFormat="1" applyAlignment="1" applyProtection="1">
      <alignment horizontal="center" vertical="center" wrapText="1"/>
    </xf>
    <xf numFmtId="49" fontId="2" fillId="0" borderId="0" xfId="1" applyNumberFormat="1" applyFont="1" applyAlignment="1" applyProtection="1">
      <alignment horizontal="left" vertical="top" wrapText="1"/>
    </xf>
    <xf numFmtId="44" fontId="5" fillId="0" borderId="0" xfId="1" applyFont="1" applyAlignment="1" applyProtection="1">
      <alignment horizontal="center" vertical="center" wrapText="1"/>
    </xf>
  </cellXfs>
  <cellStyles count="4">
    <cellStyle name="Гиперссылка" xfId="2" builtinId="8"/>
    <cellStyle name="Денежный" xfId="1" builtinId="4"/>
    <cellStyle name="Обычный" xfId="0" builtinId="0"/>
    <cellStyle name="Обычный 2"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m.minstroyrf.gov.ru/board/ja1pe3a7e5i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A203"/>
  <sheetViews>
    <sheetView tabSelected="1" topLeftCell="A100" zoomScale="85" zoomScaleNormal="85" workbookViewId="0">
      <selection activeCell="C100" sqref="C100"/>
    </sheetView>
  </sheetViews>
  <sheetFormatPr defaultColWidth="8.85546875" defaultRowHeight="15" x14ac:dyDescent="0.25"/>
  <cols>
    <col min="1" max="1" width="53.5703125" style="6" customWidth="1"/>
    <col min="2" max="6" width="33.42578125" style="6" customWidth="1"/>
    <col min="7" max="7" width="33.42578125" style="6" hidden="1" customWidth="1"/>
    <col min="8" max="104" width="8.85546875" style="6" hidden="1" customWidth="1"/>
    <col min="105" max="105" width="8.85546875" style="6" customWidth="1"/>
    <col min="106" max="107" width="8.85546875" style="6" hidden="1" customWidth="1"/>
    <col min="108" max="108" width="20.85546875" style="7" hidden="1" customWidth="1"/>
    <col min="109" max="109" width="23.85546875" style="6" hidden="1" customWidth="1"/>
    <col min="110" max="16384" width="8.85546875" style="6"/>
  </cols>
  <sheetData>
    <row r="1" spans="1:108" ht="21" x14ac:dyDescent="0.35">
      <c r="A1" s="66" t="s">
        <v>0</v>
      </c>
      <c r="B1" s="66"/>
      <c r="C1" s="66"/>
    </row>
    <row r="3" spans="1:108" ht="103.5" customHeight="1" x14ac:dyDescent="0.25">
      <c r="A3" s="67" t="s">
        <v>1</v>
      </c>
      <c r="B3" s="67"/>
      <c r="C3" s="67"/>
    </row>
    <row r="4" spans="1:108" ht="22.5" customHeight="1" x14ac:dyDescent="0.25">
      <c r="A4" s="68" t="s">
        <v>2</v>
      </c>
      <c r="B4" s="68"/>
      <c r="C4" s="68"/>
    </row>
    <row r="5" spans="1:108" ht="20.25" customHeight="1" x14ac:dyDescent="0.25">
      <c r="A5" s="69" t="s">
        <v>3</v>
      </c>
      <c r="B5" s="67"/>
      <c r="C5" s="67"/>
    </row>
    <row r="6" spans="1:108" ht="20.25" customHeight="1" x14ac:dyDescent="0.25">
      <c r="A6" s="34"/>
      <c r="B6" s="33"/>
      <c r="C6" s="33"/>
    </row>
    <row r="7" spans="1:108" ht="139.5" customHeight="1" x14ac:dyDescent="0.25">
      <c r="A7" s="70" t="s">
        <v>4</v>
      </c>
      <c r="B7" s="70"/>
      <c r="C7" s="70"/>
      <c r="DD7" s="8"/>
    </row>
    <row r="8" spans="1:108" ht="20.25" customHeight="1" x14ac:dyDescent="0.25">
      <c r="A8" s="9"/>
      <c r="B8" s="9"/>
      <c r="C8" s="9"/>
      <c r="DD8" s="8"/>
    </row>
    <row r="9" spans="1:108" x14ac:dyDescent="0.25">
      <c r="A9" s="71" t="str">
        <f>IF(DD9&gt;0,"(!!!) На форме имеются ошибки, требуется их устранение перед отправкой","Ошибки формы не выявлены, возможна загрузка заполненной формы в ГИС Стройкомплекс.РФ")</f>
        <v>(!!!) На форме имеются ошибки, требуется их устранение перед отправкой</v>
      </c>
      <c r="B9" s="71"/>
      <c r="C9" s="71"/>
      <c r="DD9" s="8">
        <f>SUM(DD10:DE203)</f>
        <v>3</v>
      </c>
    </row>
    <row r="10" spans="1:108" x14ac:dyDescent="0.25">
      <c r="A10" s="10"/>
      <c r="B10" s="10"/>
      <c r="C10" s="10"/>
      <c r="DD10" s="8"/>
    </row>
    <row r="11" spans="1:108" x14ac:dyDescent="0.25">
      <c r="A11" s="11" t="s">
        <v>5</v>
      </c>
      <c r="B11" s="1" t="s">
        <v>169</v>
      </c>
      <c r="C11" s="10"/>
      <c r="DD11" s="8">
        <f>IFERROR(MATCH(B11,Справочник!A:A,0)*0,1)</f>
        <v>0</v>
      </c>
    </row>
    <row r="12" spans="1:108" ht="97.5" customHeight="1" x14ac:dyDescent="0.25">
      <c r="A12" s="11" t="s">
        <v>7</v>
      </c>
      <c r="B12" s="2" t="s">
        <v>572</v>
      </c>
      <c r="C12" s="10"/>
      <c r="DD12" s="8"/>
    </row>
    <row r="13" spans="1:108" x14ac:dyDescent="0.25">
      <c r="A13" s="59"/>
      <c r="B13" s="59"/>
      <c r="C13" s="59"/>
      <c r="DD13" s="8"/>
    </row>
    <row r="14" spans="1:108" x14ac:dyDescent="0.25">
      <c r="A14" s="12" t="s">
        <v>8</v>
      </c>
      <c r="B14" s="12" t="s">
        <v>9</v>
      </c>
      <c r="C14" s="12" t="s">
        <v>10</v>
      </c>
      <c r="DD14" s="8"/>
    </row>
    <row r="15" spans="1:108" ht="29.25" customHeight="1" x14ac:dyDescent="0.25">
      <c r="A15" s="60" t="s">
        <v>11</v>
      </c>
      <c r="B15" s="60"/>
      <c r="C15" s="60"/>
      <c r="DD15" s="8"/>
    </row>
    <row r="16" spans="1:108" s="13" customFormat="1" ht="38.25" customHeight="1" x14ac:dyDescent="0.25">
      <c r="A16" s="12" t="s">
        <v>12</v>
      </c>
      <c r="B16" s="12" t="s">
        <v>13</v>
      </c>
      <c r="C16" s="3">
        <v>29</v>
      </c>
      <c r="DB16" s="8"/>
      <c r="DD16" s="8">
        <f>IFERROR(IF(ISBLANK(C16),1,0)+IF(AND(C16&gt;=0,C16&lt;100000),0,1),1)</f>
        <v>0</v>
      </c>
    </row>
    <row r="17" spans="1:108" s="13" customFormat="1" ht="37.5" customHeight="1" x14ac:dyDescent="0.25">
      <c r="A17" s="60" t="s">
        <v>14</v>
      </c>
      <c r="B17" s="60"/>
      <c r="C17" s="60"/>
      <c r="DB17" s="8"/>
      <c r="DD17" s="8"/>
    </row>
    <row r="18" spans="1:108" s="13" customFormat="1" ht="41.25" customHeight="1" x14ac:dyDescent="0.25">
      <c r="A18" s="14" t="s">
        <v>15</v>
      </c>
      <c r="B18" s="12" t="s">
        <v>13</v>
      </c>
      <c r="C18" s="3">
        <v>15</v>
      </c>
      <c r="DB18" s="8"/>
      <c r="DD18" s="8">
        <f t="shared" ref="DD18:DE104" si="0">IFERROR(IF(ISBLANK(C18),1,0)+IF(AND(C18&gt;=0,C18&lt;100000),0,1),1)</f>
        <v>0</v>
      </c>
    </row>
    <row r="19" spans="1:108" s="13" customFormat="1" ht="41.25" customHeight="1" x14ac:dyDescent="0.25">
      <c r="A19" s="14" t="s">
        <v>16</v>
      </c>
      <c r="B19" s="12" t="s">
        <v>13</v>
      </c>
      <c r="C19" s="3">
        <v>15</v>
      </c>
      <c r="DB19" s="8"/>
      <c r="DD19" s="8">
        <f t="shared" si="0"/>
        <v>0</v>
      </c>
    </row>
    <row r="20" spans="1:108" s="13" customFormat="1" ht="41.25" customHeight="1" x14ac:dyDescent="0.25">
      <c r="A20" s="14" t="s">
        <v>17</v>
      </c>
      <c r="B20" s="12" t="s">
        <v>18</v>
      </c>
      <c r="C20" s="4">
        <v>21072.5</v>
      </c>
      <c r="DB20" s="8"/>
      <c r="DD20" s="8">
        <f>IFERROR(IF(ISBLANK(C20),1,0)+IF(AND(C20&gt;=0,C20&lt;100000000),0,1),1)</f>
        <v>0</v>
      </c>
    </row>
    <row r="21" spans="1:108" s="13" customFormat="1" ht="47.25" customHeight="1" x14ac:dyDescent="0.25">
      <c r="A21" s="14" t="s">
        <v>19</v>
      </c>
      <c r="B21" s="12" t="s">
        <v>13</v>
      </c>
      <c r="C21" s="3">
        <v>3002</v>
      </c>
      <c r="DB21" s="8"/>
      <c r="DD21" s="8">
        <f t="shared" si="0"/>
        <v>0</v>
      </c>
    </row>
    <row r="22" spans="1:108" s="13" customFormat="1" ht="41.25" customHeight="1" x14ac:dyDescent="0.25">
      <c r="A22" s="14" t="s">
        <v>20</v>
      </c>
      <c r="B22" s="12" t="s">
        <v>13</v>
      </c>
      <c r="C22" s="3">
        <v>284</v>
      </c>
      <c r="DB22" s="8"/>
      <c r="DD22" s="8">
        <f t="shared" si="0"/>
        <v>0</v>
      </c>
    </row>
    <row r="23" spans="1:108" ht="41.25" customHeight="1" x14ac:dyDescent="0.25">
      <c r="A23" s="14" t="s">
        <v>21</v>
      </c>
      <c r="B23" s="12" t="s">
        <v>18</v>
      </c>
      <c r="C23" s="4">
        <v>239.41</v>
      </c>
      <c r="DD23" s="8">
        <f>IFERROR(IF(ISBLANK(C23),1,0)+IF(AND(C23&gt;=0,C23&lt;100000000),0,1),1)</f>
        <v>0</v>
      </c>
    </row>
    <row r="24" spans="1:108" ht="44.25" customHeight="1" x14ac:dyDescent="0.25">
      <c r="A24" s="60" t="s">
        <v>22</v>
      </c>
      <c r="B24" s="60"/>
      <c r="C24" s="60"/>
      <c r="DD24" s="8"/>
    </row>
    <row r="25" spans="1:108" ht="39" customHeight="1" x14ac:dyDescent="0.25">
      <c r="A25" s="14" t="s">
        <v>15</v>
      </c>
      <c r="B25" s="12" t="s">
        <v>13</v>
      </c>
      <c r="C25" s="15">
        <f>SUM(C26,C27)</f>
        <v>148</v>
      </c>
      <c r="DD25" s="8">
        <f t="shared" si="0"/>
        <v>0</v>
      </c>
    </row>
    <row r="26" spans="1:108" ht="39" customHeight="1" x14ac:dyDescent="0.25">
      <c r="A26" s="14" t="s">
        <v>23</v>
      </c>
      <c r="B26" s="12" t="s">
        <v>13</v>
      </c>
      <c r="C26" s="3">
        <v>61</v>
      </c>
      <c r="DD26" s="8">
        <f t="shared" si="0"/>
        <v>0</v>
      </c>
    </row>
    <row r="27" spans="1:108" ht="45" x14ac:dyDescent="0.25">
      <c r="A27" s="14" t="s">
        <v>24</v>
      </c>
      <c r="B27" s="12" t="s">
        <v>13</v>
      </c>
      <c r="C27" s="3">
        <v>87</v>
      </c>
      <c r="DD27" s="8">
        <f t="shared" si="0"/>
        <v>0</v>
      </c>
    </row>
    <row r="28" spans="1:108" ht="41.25" customHeight="1" x14ac:dyDescent="0.25">
      <c r="A28" s="60" t="s">
        <v>25</v>
      </c>
      <c r="B28" s="60"/>
      <c r="C28" s="60"/>
      <c r="DD28" s="8"/>
    </row>
    <row r="29" spans="1:108" ht="41.25" customHeight="1" x14ac:dyDescent="0.25">
      <c r="A29" s="14" t="s">
        <v>15</v>
      </c>
      <c r="B29" s="12" t="s">
        <v>13</v>
      </c>
      <c r="C29" s="3">
        <v>0</v>
      </c>
      <c r="DD29" s="8">
        <f t="shared" si="0"/>
        <v>0</v>
      </c>
    </row>
    <row r="30" spans="1:108" ht="75" x14ac:dyDescent="0.25">
      <c r="A30" s="30" t="s">
        <v>26</v>
      </c>
      <c r="B30" s="31" t="s">
        <v>13</v>
      </c>
      <c r="C30" s="32">
        <v>0</v>
      </c>
      <c r="DD30" s="8">
        <f t="shared" si="0"/>
        <v>0</v>
      </c>
    </row>
    <row r="31" spans="1:108" ht="38.25" customHeight="1" x14ac:dyDescent="0.25">
      <c r="A31" s="60" t="s">
        <v>27</v>
      </c>
      <c r="B31" s="60"/>
      <c r="C31" s="60"/>
      <c r="D31" s="60"/>
      <c r="DD31" s="8"/>
    </row>
    <row r="32" spans="1:108" ht="39" customHeight="1" x14ac:dyDescent="0.25">
      <c r="A32" s="60" t="s">
        <v>162</v>
      </c>
      <c r="B32" s="60"/>
      <c r="C32" s="60"/>
      <c r="D32" s="60"/>
      <c r="DD32" s="8"/>
    </row>
    <row r="33" spans="1:109" ht="39" customHeight="1" x14ac:dyDescent="0.25">
      <c r="A33" s="63"/>
      <c r="B33" s="63"/>
      <c r="C33" s="36" t="s">
        <v>272</v>
      </c>
      <c r="D33" s="37" t="s">
        <v>273</v>
      </c>
      <c r="DD33" s="8"/>
    </row>
    <row r="34" spans="1:109" ht="38.25" customHeight="1" x14ac:dyDescent="0.25">
      <c r="A34" s="14" t="s">
        <v>78</v>
      </c>
      <c r="B34" s="12" t="s">
        <v>13</v>
      </c>
      <c r="C34" s="15">
        <f>SUM(C35,C36,C38,C39,C40,C41,C42,C43)</f>
        <v>246</v>
      </c>
      <c r="D34" s="15">
        <f>SUM(D35,D36,D38,D39,D40,D41,D42,D43)</f>
        <v>244</v>
      </c>
      <c r="DD34" s="8">
        <f t="shared" ref="DD34:DE43" si="1">IFERROR(IF(ISBLANK(C34),1,0)+IF(AND(C34&gt;=0,C34&lt;100000),0,1),1)</f>
        <v>0</v>
      </c>
      <c r="DE34" s="8">
        <f>IFERROR(IF(ISBLANK(D34),1,0)+IF(AND(D34&gt;=0,D34&lt;100000),0,1),1)</f>
        <v>0</v>
      </c>
    </row>
    <row r="35" spans="1:109" s="18" customFormat="1" ht="39" customHeight="1" x14ac:dyDescent="0.25">
      <c r="A35" s="16" t="s">
        <v>85</v>
      </c>
      <c r="B35" s="17" t="s">
        <v>13</v>
      </c>
      <c r="C35" s="3">
        <v>203</v>
      </c>
      <c r="D35" s="39">
        <v>45</v>
      </c>
      <c r="DD35" s="8">
        <f t="shared" si="1"/>
        <v>0</v>
      </c>
      <c r="DE35" s="8">
        <f t="shared" si="1"/>
        <v>0</v>
      </c>
    </row>
    <row r="36" spans="1:109" s="18" customFormat="1" ht="39" customHeight="1" x14ac:dyDescent="0.25">
      <c r="A36" s="16" t="s">
        <v>86</v>
      </c>
      <c r="B36" s="17" t="s">
        <v>13</v>
      </c>
      <c r="C36" s="3">
        <v>35</v>
      </c>
      <c r="D36" s="39">
        <v>44</v>
      </c>
      <c r="DD36" s="8">
        <f t="shared" si="1"/>
        <v>0</v>
      </c>
      <c r="DE36" s="8">
        <f t="shared" si="1"/>
        <v>0</v>
      </c>
    </row>
    <row r="37" spans="1:109" s="18" customFormat="1" ht="54.6" customHeight="1" x14ac:dyDescent="0.25">
      <c r="A37" s="19" t="s">
        <v>192</v>
      </c>
      <c r="B37" s="17" t="s">
        <v>13</v>
      </c>
      <c r="C37" s="3">
        <v>5</v>
      </c>
      <c r="D37" s="39">
        <v>5</v>
      </c>
      <c r="DD37" s="8">
        <f t="shared" si="1"/>
        <v>0</v>
      </c>
      <c r="DE37" s="8">
        <f t="shared" si="1"/>
        <v>0</v>
      </c>
    </row>
    <row r="38" spans="1:109" s="18" customFormat="1" ht="39" customHeight="1" x14ac:dyDescent="0.25">
      <c r="A38" s="16" t="s">
        <v>87</v>
      </c>
      <c r="B38" s="17" t="s">
        <v>13</v>
      </c>
      <c r="C38" s="3"/>
      <c r="D38" s="39">
        <v>10</v>
      </c>
      <c r="DD38" s="8">
        <f t="shared" si="1"/>
        <v>1</v>
      </c>
      <c r="DE38" s="8">
        <f t="shared" si="1"/>
        <v>0</v>
      </c>
    </row>
    <row r="39" spans="1:109" s="18" customFormat="1" ht="39" customHeight="1" x14ac:dyDescent="0.25">
      <c r="A39" s="16" t="s">
        <v>89</v>
      </c>
      <c r="B39" s="17" t="s">
        <v>13</v>
      </c>
      <c r="C39" s="3">
        <v>7</v>
      </c>
      <c r="D39" s="39">
        <v>123</v>
      </c>
      <c r="DD39" s="8">
        <f t="shared" si="1"/>
        <v>0</v>
      </c>
      <c r="DE39" s="8">
        <f t="shared" si="1"/>
        <v>0</v>
      </c>
    </row>
    <row r="40" spans="1:109" s="18" customFormat="1" ht="55.5" customHeight="1" x14ac:dyDescent="0.25">
      <c r="A40" s="16" t="s">
        <v>88</v>
      </c>
      <c r="B40" s="17" t="s">
        <v>13</v>
      </c>
      <c r="C40" s="3">
        <v>1</v>
      </c>
      <c r="D40" s="39">
        <v>2</v>
      </c>
      <c r="DD40" s="8">
        <f t="shared" si="1"/>
        <v>0</v>
      </c>
      <c r="DE40" s="8">
        <f t="shared" si="1"/>
        <v>0</v>
      </c>
    </row>
    <row r="41" spans="1:109" s="18" customFormat="1" ht="39" customHeight="1" x14ac:dyDescent="0.25">
      <c r="A41" s="16" t="s">
        <v>90</v>
      </c>
      <c r="B41" s="17" t="s">
        <v>13</v>
      </c>
      <c r="C41" s="3">
        <v>0</v>
      </c>
      <c r="D41" s="39">
        <v>0</v>
      </c>
      <c r="DD41" s="8">
        <f t="shared" si="1"/>
        <v>0</v>
      </c>
      <c r="DE41" s="8">
        <f t="shared" si="1"/>
        <v>0</v>
      </c>
    </row>
    <row r="42" spans="1:109" s="18" customFormat="1" ht="48" customHeight="1" x14ac:dyDescent="0.25">
      <c r="A42" s="16" t="s">
        <v>91</v>
      </c>
      <c r="B42" s="17" t="s">
        <v>13</v>
      </c>
      <c r="C42" s="3">
        <v>0</v>
      </c>
      <c r="D42" s="39">
        <v>0</v>
      </c>
      <c r="DD42" s="8">
        <f t="shared" si="1"/>
        <v>0</v>
      </c>
      <c r="DE42" s="8">
        <f t="shared" si="1"/>
        <v>0</v>
      </c>
    </row>
    <row r="43" spans="1:109" s="18" customFormat="1" ht="39" customHeight="1" x14ac:dyDescent="0.25">
      <c r="A43" s="16" t="s">
        <v>92</v>
      </c>
      <c r="B43" s="17" t="s">
        <v>13</v>
      </c>
      <c r="C43" s="3"/>
      <c r="D43" s="39">
        <v>20</v>
      </c>
      <c r="DD43" s="8">
        <f t="shared" si="1"/>
        <v>1</v>
      </c>
      <c r="DE43" s="8">
        <f t="shared" si="1"/>
        <v>0</v>
      </c>
    </row>
    <row r="44" spans="1:109" ht="37.5" customHeight="1" x14ac:dyDescent="0.25">
      <c r="A44" s="51" t="s">
        <v>28</v>
      </c>
      <c r="B44" s="51"/>
      <c r="C44" s="51"/>
      <c r="D44" s="51"/>
      <c r="DD44" s="8"/>
    </row>
    <row r="45" spans="1:109" ht="37.5" customHeight="1" x14ac:dyDescent="0.25">
      <c r="A45" s="64"/>
      <c r="B45" s="65"/>
      <c r="C45" s="38" t="s">
        <v>272</v>
      </c>
      <c r="D45" s="38" t="s">
        <v>273</v>
      </c>
      <c r="DD45" s="8"/>
    </row>
    <row r="46" spans="1:109" ht="33" customHeight="1" x14ac:dyDescent="0.25">
      <c r="A46" s="14" t="s">
        <v>15</v>
      </c>
      <c r="B46" s="12" t="s">
        <v>13</v>
      </c>
      <c r="C46" s="20">
        <f>SUM(C47,C51)</f>
        <v>25</v>
      </c>
      <c r="D46" s="20">
        <f>SUM(D47,D51)</f>
        <v>9</v>
      </c>
      <c r="DD46" s="8">
        <f t="shared" si="0"/>
        <v>0</v>
      </c>
      <c r="DE46" s="8">
        <f t="shared" si="0"/>
        <v>0</v>
      </c>
    </row>
    <row r="47" spans="1:109" ht="33" customHeight="1" x14ac:dyDescent="0.25">
      <c r="A47" s="14" t="s">
        <v>29</v>
      </c>
      <c r="B47" s="12" t="s">
        <v>13</v>
      </c>
      <c r="C47" s="20">
        <f>SUM(C48,C49,C50)</f>
        <v>0</v>
      </c>
      <c r="D47" s="20">
        <f>SUM(D48,D49,D50)</f>
        <v>0</v>
      </c>
      <c r="DD47" s="8">
        <f t="shared" si="0"/>
        <v>0</v>
      </c>
      <c r="DE47" s="8">
        <f t="shared" si="0"/>
        <v>0</v>
      </c>
    </row>
    <row r="48" spans="1:109" ht="33" customHeight="1" x14ac:dyDescent="0.25">
      <c r="A48" s="14" t="s">
        <v>30</v>
      </c>
      <c r="B48" s="12" t="s">
        <v>13</v>
      </c>
      <c r="C48" s="5">
        <v>0</v>
      </c>
      <c r="D48" s="39"/>
      <c r="DD48" s="8">
        <f t="shared" si="0"/>
        <v>0</v>
      </c>
      <c r="DE48" s="8">
        <f t="shared" si="0"/>
        <v>1</v>
      </c>
    </row>
    <row r="49" spans="1:109" ht="33" customHeight="1" x14ac:dyDescent="0.25">
      <c r="A49" s="14" t="s">
        <v>31</v>
      </c>
      <c r="B49" s="12" t="s">
        <v>13</v>
      </c>
      <c r="C49" s="5">
        <v>0</v>
      </c>
      <c r="D49" s="39">
        <v>0</v>
      </c>
      <c r="DD49" s="8">
        <f t="shared" si="0"/>
        <v>0</v>
      </c>
      <c r="DE49" s="8">
        <f t="shared" si="0"/>
        <v>0</v>
      </c>
    </row>
    <row r="50" spans="1:109" ht="33" customHeight="1" x14ac:dyDescent="0.25">
      <c r="A50" s="14" t="s">
        <v>32</v>
      </c>
      <c r="B50" s="12" t="s">
        <v>13</v>
      </c>
      <c r="C50" s="5">
        <v>0</v>
      </c>
      <c r="D50" s="39">
        <v>0</v>
      </c>
      <c r="DD50" s="8">
        <f t="shared" si="0"/>
        <v>0</v>
      </c>
      <c r="DE50" s="8">
        <f t="shared" si="0"/>
        <v>0</v>
      </c>
    </row>
    <row r="51" spans="1:109" ht="33" customHeight="1" x14ac:dyDescent="0.25">
      <c r="A51" s="14" t="s">
        <v>33</v>
      </c>
      <c r="B51" s="12" t="s">
        <v>13</v>
      </c>
      <c r="C51" s="20">
        <f>SUM(C52,C53,C54)</f>
        <v>25</v>
      </c>
      <c r="D51" s="20">
        <f>SUM(D52,D53,D54)</f>
        <v>9</v>
      </c>
      <c r="DD51" s="8">
        <f t="shared" si="0"/>
        <v>0</v>
      </c>
      <c r="DE51" s="8">
        <f t="shared" si="0"/>
        <v>0</v>
      </c>
    </row>
    <row r="52" spans="1:109" ht="33" customHeight="1" x14ac:dyDescent="0.25">
      <c r="A52" s="14" t="s">
        <v>30</v>
      </c>
      <c r="B52" s="12" t="s">
        <v>13</v>
      </c>
      <c r="C52" s="5">
        <v>1</v>
      </c>
      <c r="D52" s="39">
        <v>0</v>
      </c>
      <c r="DD52" s="8">
        <f t="shared" si="0"/>
        <v>0</v>
      </c>
      <c r="DE52" s="8">
        <f t="shared" si="0"/>
        <v>0</v>
      </c>
    </row>
    <row r="53" spans="1:109" ht="33" customHeight="1" x14ac:dyDescent="0.25">
      <c r="A53" s="14" t="s">
        <v>31</v>
      </c>
      <c r="B53" s="12" t="s">
        <v>13</v>
      </c>
      <c r="C53" s="5">
        <v>1</v>
      </c>
      <c r="D53" s="39">
        <v>2</v>
      </c>
      <c r="DD53" s="8">
        <f t="shared" si="0"/>
        <v>0</v>
      </c>
      <c r="DE53" s="8">
        <f t="shared" si="0"/>
        <v>0</v>
      </c>
    </row>
    <row r="54" spans="1:109" ht="33" customHeight="1" x14ac:dyDescent="0.25">
      <c r="A54" s="14" t="s">
        <v>32</v>
      </c>
      <c r="B54" s="12" t="s">
        <v>13</v>
      </c>
      <c r="C54" s="5">
        <v>23</v>
      </c>
      <c r="D54" s="39">
        <v>7</v>
      </c>
      <c r="DD54" s="8">
        <f t="shared" si="0"/>
        <v>0</v>
      </c>
      <c r="DE54" s="8">
        <f t="shared" si="0"/>
        <v>0</v>
      </c>
    </row>
    <row r="55" spans="1:109" ht="44.25" customHeight="1" x14ac:dyDescent="0.25">
      <c r="A55" s="51" t="s">
        <v>34</v>
      </c>
      <c r="B55" s="51"/>
      <c r="C55" s="51"/>
      <c r="D55" s="51"/>
      <c r="DD55" s="8"/>
    </row>
    <row r="56" spans="1:109" ht="44.25" customHeight="1" x14ac:dyDescent="0.25">
      <c r="A56" s="64"/>
      <c r="B56" s="65"/>
      <c r="C56" s="38" t="s">
        <v>272</v>
      </c>
      <c r="D56" s="38" t="s">
        <v>273</v>
      </c>
      <c r="DD56" s="8"/>
    </row>
    <row r="57" spans="1:109" ht="36.75" customHeight="1" x14ac:dyDescent="0.25">
      <c r="A57" s="21" t="s">
        <v>35</v>
      </c>
      <c r="B57" s="12" t="s">
        <v>13</v>
      </c>
      <c r="C57" s="5">
        <v>0</v>
      </c>
      <c r="D57" s="39">
        <v>0</v>
      </c>
      <c r="DD57" s="8">
        <f t="shared" si="0"/>
        <v>0</v>
      </c>
      <c r="DE57" s="8">
        <f t="shared" si="0"/>
        <v>0</v>
      </c>
    </row>
    <row r="58" spans="1:109" ht="36.75" customHeight="1" x14ac:dyDescent="0.25">
      <c r="A58" s="21" t="s">
        <v>36</v>
      </c>
      <c r="B58" s="12" t="s">
        <v>13</v>
      </c>
      <c r="C58" s="5">
        <v>0</v>
      </c>
      <c r="D58" s="39">
        <v>0</v>
      </c>
      <c r="DD58" s="8">
        <f t="shared" si="0"/>
        <v>0</v>
      </c>
      <c r="DE58" s="8">
        <f t="shared" si="0"/>
        <v>0</v>
      </c>
    </row>
    <row r="59" spans="1:109" ht="36.75" customHeight="1" x14ac:dyDescent="0.25">
      <c r="A59" s="21" t="s">
        <v>37</v>
      </c>
      <c r="B59" s="12" t="s">
        <v>13</v>
      </c>
      <c r="C59" s="5">
        <v>55</v>
      </c>
      <c r="D59" s="39">
        <v>56</v>
      </c>
      <c r="DD59" s="8">
        <f t="shared" si="0"/>
        <v>0</v>
      </c>
      <c r="DE59" s="8">
        <f t="shared" si="0"/>
        <v>0</v>
      </c>
    </row>
    <row r="60" spans="1:109" ht="36.75" customHeight="1" x14ac:dyDescent="0.25">
      <c r="A60" s="21" t="s">
        <v>38</v>
      </c>
      <c r="B60" s="12" t="s">
        <v>13</v>
      </c>
      <c r="C60" s="5">
        <v>94</v>
      </c>
      <c r="D60" s="39">
        <v>57</v>
      </c>
      <c r="DD60" s="8">
        <f t="shared" si="0"/>
        <v>0</v>
      </c>
      <c r="DE60" s="8">
        <f t="shared" si="0"/>
        <v>0</v>
      </c>
    </row>
    <row r="61" spans="1:109" ht="36.75" customHeight="1" x14ac:dyDescent="0.25">
      <c r="A61" s="21" t="s">
        <v>39</v>
      </c>
      <c r="B61" s="12" t="s">
        <v>13</v>
      </c>
      <c r="C61" s="5">
        <v>0</v>
      </c>
      <c r="D61" s="39">
        <v>0</v>
      </c>
      <c r="DD61" s="8">
        <f t="shared" si="0"/>
        <v>0</v>
      </c>
      <c r="DE61" s="8">
        <f t="shared" si="0"/>
        <v>0</v>
      </c>
    </row>
    <row r="62" spans="1:109" ht="36.75" customHeight="1" x14ac:dyDescent="0.25">
      <c r="A62" s="21" t="s">
        <v>40</v>
      </c>
      <c r="B62" s="12" t="s">
        <v>13</v>
      </c>
      <c r="C62" s="5">
        <v>0</v>
      </c>
      <c r="D62" s="39">
        <v>0</v>
      </c>
      <c r="DD62" s="8">
        <f t="shared" si="0"/>
        <v>0</v>
      </c>
      <c r="DE62" s="8">
        <f t="shared" si="0"/>
        <v>0</v>
      </c>
    </row>
    <row r="63" spans="1:109" ht="35.25" customHeight="1" x14ac:dyDescent="0.25">
      <c r="A63" s="55" t="s">
        <v>41</v>
      </c>
      <c r="B63" s="55"/>
      <c r="C63" s="55"/>
      <c r="D63" s="55"/>
      <c r="DD63" s="8"/>
    </row>
    <row r="64" spans="1:109" ht="35.25" customHeight="1" x14ac:dyDescent="0.25">
      <c r="A64" s="64"/>
      <c r="B64" s="65"/>
      <c r="C64" s="38" t="s">
        <v>272</v>
      </c>
      <c r="D64" s="38" t="s">
        <v>273</v>
      </c>
      <c r="DD64" s="8"/>
    </row>
    <row r="65" spans="1:109" ht="35.25" customHeight="1" x14ac:dyDescent="0.25">
      <c r="A65" s="14" t="s">
        <v>15</v>
      </c>
      <c r="B65" s="12" t="s">
        <v>13</v>
      </c>
      <c r="C65" s="15">
        <f>SUM(C66,C67,C68,C69,C70,C71,C72,C73,C74,C75,C76,)</f>
        <v>26</v>
      </c>
      <c r="D65" s="15">
        <f>SUM(D66,D67,D68,D69,D70,D71,D72,D73,D74,D75,D76,)</f>
        <v>2</v>
      </c>
      <c r="DD65" s="8">
        <f t="shared" si="0"/>
        <v>0</v>
      </c>
      <c r="DE65" s="8">
        <f t="shared" si="0"/>
        <v>0</v>
      </c>
    </row>
    <row r="66" spans="1:109" ht="39" customHeight="1" x14ac:dyDescent="0.25">
      <c r="A66" s="14" t="s">
        <v>42</v>
      </c>
      <c r="B66" s="12" t="s">
        <v>13</v>
      </c>
      <c r="C66" s="3">
        <v>11</v>
      </c>
      <c r="D66" s="39">
        <v>0</v>
      </c>
      <c r="DD66" s="8">
        <f t="shared" si="0"/>
        <v>0</v>
      </c>
      <c r="DE66" s="8">
        <f t="shared" si="0"/>
        <v>0</v>
      </c>
    </row>
    <row r="67" spans="1:109" ht="39" customHeight="1" x14ac:dyDescent="0.25">
      <c r="A67" s="14" t="s">
        <v>43</v>
      </c>
      <c r="B67" s="12" t="s">
        <v>13</v>
      </c>
      <c r="C67" s="3">
        <v>9</v>
      </c>
      <c r="D67" s="39">
        <v>1</v>
      </c>
      <c r="DD67" s="8">
        <f t="shared" si="0"/>
        <v>0</v>
      </c>
      <c r="DE67" s="8">
        <f t="shared" si="0"/>
        <v>0</v>
      </c>
    </row>
    <row r="68" spans="1:109" ht="39" customHeight="1" x14ac:dyDescent="0.25">
      <c r="A68" s="14" t="s">
        <v>44</v>
      </c>
      <c r="B68" s="12" t="s">
        <v>13</v>
      </c>
      <c r="C68" s="3">
        <v>0</v>
      </c>
      <c r="D68" s="39">
        <v>0</v>
      </c>
      <c r="DD68" s="8">
        <f t="shared" si="0"/>
        <v>0</v>
      </c>
      <c r="DE68" s="8">
        <f t="shared" si="0"/>
        <v>0</v>
      </c>
    </row>
    <row r="69" spans="1:109" ht="39" customHeight="1" x14ac:dyDescent="0.25">
      <c r="A69" s="14" t="s">
        <v>45</v>
      </c>
      <c r="B69" s="12" t="s">
        <v>13</v>
      </c>
      <c r="C69" s="3">
        <v>0</v>
      </c>
      <c r="D69" s="39">
        <v>0</v>
      </c>
      <c r="DD69" s="8">
        <f t="shared" si="0"/>
        <v>0</v>
      </c>
      <c r="DE69" s="8">
        <f t="shared" si="0"/>
        <v>0</v>
      </c>
    </row>
    <row r="70" spans="1:109" ht="55.5" customHeight="1" x14ac:dyDescent="0.25">
      <c r="A70" s="14" t="s">
        <v>46</v>
      </c>
      <c r="B70" s="12" t="s">
        <v>13</v>
      </c>
      <c r="C70" s="3">
        <v>0</v>
      </c>
      <c r="D70" s="39">
        <v>0</v>
      </c>
      <c r="DD70" s="8">
        <f t="shared" si="0"/>
        <v>0</v>
      </c>
      <c r="DE70" s="8">
        <f t="shared" si="0"/>
        <v>0</v>
      </c>
    </row>
    <row r="71" spans="1:109" ht="55.5" customHeight="1" x14ac:dyDescent="0.25">
      <c r="A71" s="16" t="s">
        <v>195</v>
      </c>
      <c r="B71" s="17" t="s">
        <v>13</v>
      </c>
      <c r="C71" s="3">
        <v>0</v>
      </c>
      <c r="D71" s="39">
        <v>1</v>
      </c>
      <c r="DD71" s="8">
        <f t="shared" si="0"/>
        <v>0</v>
      </c>
      <c r="DE71" s="8">
        <f t="shared" si="0"/>
        <v>0</v>
      </c>
    </row>
    <row r="72" spans="1:109" ht="39" customHeight="1" x14ac:dyDescent="0.25">
      <c r="A72" s="14" t="s">
        <v>47</v>
      </c>
      <c r="B72" s="12" t="s">
        <v>13</v>
      </c>
      <c r="C72" s="3">
        <v>0</v>
      </c>
      <c r="D72" s="39">
        <v>0</v>
      </c>
      <c r="DD72" s="8">
        <f t="shared" si="0"/>
        <v>0</v>
      </c>
      <c r="DE72" s="8">
        <f t="shared" si="0"/>
        <v>0</v>
      </c>
    </row>
    <row r="73" spans="1:109" ht="39" customHeight="1" x14ac:dyDescent="0.25">
      <c r="A73" s="14" t="s">
        <v>48</v>
      </c>
      <c r="B73" s="12" t="s">
        <v>13</v>
      </c>
      <c r="C73" s="3">
        <v>5</v>
      </c>
      <c r="D73" s="39">
        <v>0</v>
      </c>
      <c r="DD73" s="8">
        <f t="shared" si="0"/>
        <v>0</v>
      </c>
      <c r="DE73" s="8">
        <f t="shared" si="0"/>
        <v>0</v>
      </c>
    </row>
    <row r="74" spans="1:109" ht="39" customHeight="1" x14ac:dyDescent="0.25">
      <c r="A74" s="14" t="s">
        <v>49</v>
      </c>
      <c r="B74" s="12" t="s">
        <v>13</v>
      </c>
      <c r="C74" s="3">
        <v>1</v>
      </c>
      <c r="D74" s="39">
        <v>0</v>
      </c>
      <c r="DD74" s="8">
        <f t="shared" si="0"/>
        <v>0</v>
      </c>
      <c r="DE74" s="8">
        <f t="shared" si="0"/>
        <v>0</v>
      </c>
    </row>
    <row r="75" spans="1:109" ht="48" customHeight="1" x14ac:dyDescent="0.25">
      <c r="A75" s="14" t="s">
        <v>50</v>
      </c>
      <c r="B75" s="12" t="s">
        <v>13</v>
      </c>
      <c r="C75" s="3">
        <v>0</v>
      </c>
      <c r="D75" s="39">
        <v>0</v>
      </c>
      <c r="DD75" s="8">
        <f t="shared" si="0"/>
        <v>0</v>
      </c>
      <c r="DE75" s="8">
        <f t="shared" si="0"/>
        <v>0</v>
      </c>
    </row>
    <row r="76" spans="1:109" ht="39" customHeight="1" x14ac:dyDescent="0.25">
      <c r="A76" s="14" t="s">
        <v>51</v>
      </c>
      <c r="B76" s="12" t="s">
        <v>13</v>
      </c>
      <c r="C76" s="3">
        <v>0</v>
      </c>
      <c r="D76" s="39">
        <v>0</v>
      </c>
      <c r="DD76" s="8">
        <f t="shared" si="0"/>
        <v>0</v>
      </c>
      <c r="DE76" s="8">
        <f t="shared" si="0"/>
        <v>0</v>
      </c>
    </row>
    <row r="77" spans="1:109" ht="39" customHeight="1" x14ac:dyDescent="0.25">
      <c r="A77" s="55" t="s">
        <v>52</v>
      </c>
      <c r="B77" s="55"/>
      <c r="C77" s="55"/>
      <c r="D77" s="55"/>
      <c r="DD77" s="8"/>
    </row>
    <row r="78" spans="1:109" s="18" customFormat="1" ht="39" customHeight="1" x14ac:dyDescent="0.25">
      <c r="A78" s="61" t="s">
        <v>93</v>
      </c>
      <c r="B78" s="61"/>
      <c r="C78" s="61"/>
      <c r="D78" s="61"/>
      <c r="DD78" s="22"/>
    </row>
    <row r="79" spans="1:109" s="18" customFormat="1" ht="39" customHeight="1" x14ac:dyDescent="0.25">
      <c r="A79" s="64"/>
      <c r="B79" s="65"/>
      <c r="C79" s="38" t="s">
        <v>272</v>
      </c>
      <c r="D79" s="38" t="s">
        <v>273</v>
      </c>
      <c r="DD79" s="22"/>
    </row>
    <row r="80" spans="1:109" s="18" customFormat="1" ht="33" customHeight="1" x14ac:dyDescent="0.25">
      <c r="A80" s="16" t="s">
        <v>15</v>
      </c>
      <c r="B80" s="17" t="s">
        <v>13</v>
      </c>
      <c r="C80" s="15">
        <f>SUM(C81,C82,C84,C85,C86,C87,C88,C89,C90,C91,)</f>
        <v>24</v>
      </c>
      <c r="D80" s="15">
        <f>SUM(D81,D82,D84,D85,D86,D87,D88,D89,D90,D91,)</f>
        <v>1</v>
      </c>
      <c r="DD80" s="8">
        <f t="shared" si="0"/>
        <v>0</v>
      </c>
      <c r="DE80" s="8">
        <f t="shared" si="0"/>
        <v>0</v>
      </c>
    </row>
    <row r="81" spans="1:109" s="18" customFormat="1" ht="39" customHeight="1" x14ac:dyDescent="0.25">
      <c r="A81" s="16" t="s">
        <v>79</v>
      </c>
      <c r="B81" s="17" t="s">
        <v>13</v>
      </c>
      <c r="C81" s="3">
        <v>9</v>
      </c>
      <c r="D81" s="39">
        <v>0</v>
      </c>
      <c r="DD81" s="8">
        <f t="shared" si="0"/>
        <v>0</v>
      </c>
      <c r="DE81" s="8">
        <f t="shared" si="0"/>
        <v>0</v>
      </c>
    </row>
    <row r="82" spans="1:109" s="18" customFormat="1" ht="39" customHeight="1" x14ac:dyDescent="0.25">
      <c r="A82" s="16" t="s">
        <v>80</v>
      </c>
      <c r="B82" s="17" t="s">
        <v>13</v>
      </c>
      <c r="C82" s="3">
        <v>9</v>
      </c>
      <c r="D82" s="39">
        <v>1</v>
      </c>
      <c r="DD82" s="8">
        <f t="shared" si="0"/>
        <v>0</v>
      </c>
      <c r="DE82" s="8">
        <f t="shared" si="0"/>
        <v>0</v>
      </c>
    </row>
    <row r="83" spans="1:109" s="18" customFormat="1" ht="54.6" customHeight="1" x14ac:dyDescent="0.25">
      <c r="A83" s="19" t="s">
        <v>163</v>
      </c>
      <c r="B83" s="17" t="s">
        <v>13</v>
      </c>
      <c r="C83" s="3">
        <v>2</v>
      </c>
      <c r="D83" s="39">
        <v>0</v>
      </c>
      <c r="DD83" s="8">
        <f t="shared" si="0"/>
        <v>0</v>
      </c>
      <c r="DE83" s="8">
        <f t="shared" si="0"/>
        <v>0</v>
      </c>
    </row>
    <row r="84" spans="1:109" s="18" customFormat="1" ht="39" customHeight="1" x14ac:dyDescent="0.25">
      <c r="A84" s="16" t="s">
        <v>81</v>
      </c>
      <c r="B84" s="17" t="s">
        <v>13</v>
      </c>
      <c r="C84" s="3">
        <v>0</v>
      </c>
      <c r="D84" s="39">
        <v>0</v>
      </c>
      <c r="DD84" s="8">
        <f t="shared" si="0"/>
        <v>0</v>
      </c>
      <c r="DE84" s="8">
        <f t="shared" si="0"/>
        <v>0</v>
      </c>
    </row>
    <row r="85" spans="1:109" s="18" customFormat="1" ht="39" customHeight="1" x14ac:dyDescent="0.25">
      <c r="A85" s="16" t="s">
        <v>82</v>
      </c>
      <c r="B85" s="17" t="s">
        <v>13</v>
      </c>
      <c r="C85" s="3">
        <v>0</v>
      </c>
      <c r="D85" s="39">
        <v>0</v>
      </c>
      <c r="DD85" s="8">
        <f t="shared" si="0"/>
        <v>0</v>
      </c>
      <c r="DE85" s="8">
        <f t="shared" si="0"/>
        <v>0</v>
      </c>
    </row>
    <row r="86" spans="1:109" s="18" customFormat="1" ht="55.5" customHeight="1" x14ac:dyDescent="0.25">
      <c r="A86" s="16" t="s">
        <v>83</v>
      </c>
      <c r="B86" s="17" t="s">
        <v>13</v>
      </c>
      <c r="C86" s="3">
        <v>0</v>
      </c>
      <c r="D86" s="39">
        <v>0</v>
      </c>
      <c r="DD86" s="8">
        <f t="shared" si="0"/>
        <v>0</v>
      </c>
      <c r="DE86" s="8">
        <f t="shared" si="0"/>
        <v>0</v>
      </c>
    </row>
    <row r="87" spans="1:109" s="18" customFormat="1" ht="39" customHeight="1" x14ac:dyDescent="0.25">
      <c r="A87" s="16" t="s">
        <v>84</v>
      </c>
      <c r="B87" s="17" t="s">
        <v>13</v>
      </c>
      <c r="C87" s="3">
        <v>0</v>
      </c>
      <c r="D87" s="39">
        <v>0</v>
      </c>
      <c r="DD87" s="8">
        <f t="shared" si="0"/>
        <v>0</v>
      </c>
      <c r="DE87" s="8">
        <f t="shared" si="0"/>
        <v>0</v>
      </c>
    </row>
    <row r="88" spans="1:109" s="18" customFormat="1" ht="48" customHeight="1" x14ac:dyDescent="0.25">
      <c r="A88" s="16" t="s">
        <v>94</v>
      </c>
      <c r="B88" s="17" t="s">
        <v>13</v>
      </c>
      <c r="C88" s="3">
        <v>0</v>
      </c>
      <c r="D88" s="39">
        <v>0</v>
      </c>
      <c r="DD88" s="8">
        <f t="shared" si="0"/>
        <v>0</v>
      </c>
      <c r="DE88" s="8">
        <f t="shared" si="0"/>
        <v>0</v>
      </c>
    </row>
    <row r="89" spans="1:109" s="18" customFormat="1" ht="48" customHeight="1" x14ac:dyDescent="0.25">
      <c r="A89" s="16" t="s">
        <v>95</v>
      </c>
      <c r="B89" s="17" t="s">
        <v>13</v>
      </c>
      <c r="C89" s="3">
        <v>5</v>
      </c>
      <c r="D89" s="39">
        <v>0</v>
      </c>
      <c r="DD89" s="8">
        <f t="shared" si="0"/>
        <v>0</v>
      </c>
      <c r="DE89" s="8">
        <f t="shared" si="0"/>
        <v>0</v>
      </c>
    </row>
    <row r="90" spans="1:109" s="18" customFormat="1" ht="48" customHeight="1" x14ac:dyDescent="0.25">
      <c r="A90" s="16" t="s">
        <v>102</v>
      </c>
      <c r="B90" s="17" t="s">
        <v>13</v>
      </c>
      <c r="C90" s="3">
        <v>1</v>
      </c>
      <c r="D90" s="39">
        <v>0</v>
      </c>
      <c r="DD90" s="8">
        <f t="shared" si="0"/>
        <v>0</v>
      </c>
      <c r="DE90" s="8">
        <f t="shared" si="0"/>
        <v>0</v>
      </c>
    </row>
    <row r="91" spans="1:109" s="18" customFormat="1" ht="39" customHeight="1" x14ac:dyDescent="0.25">
      <c r="A91" s="16" t="s">
        <v>96</v>
      </c>
      <c r="B91" s="17" t="s">
        <v>13</v>
      </c>
      <c r="C91" s="3">
        <v>0</v>
      </c>
      <c r="D91" s="39">
        <v>0</v>
      </c>
      <c r="DD91" s="8">
        <f t="shared" si="0"/>
        <v>0</v>
      </c>
      <c r="DE91" s="8">
        <f t="shared" si="0"/>
        <v>0</v>
      </c>
    </row>
    <row r="92" spans="1:109" s="18" customFormat="1" ht="33" customHeight="1" x14ac:dyDescent="0.25">
      <c r="A92" s="16" t="s">
        <v>137</v>
      </c>
      <c r="B92" s="17" t="s">
        <v>13</v>
      </c>
      <c r="C92" s="15">
        <f>SUM(C93,C97)</f>
        <v>23</v>
      </c>
      <c r="D92" s="15">
        <f>SUM(D93,D97)</f>
        <v>7</v>
      </c>
      <c r="DD92" s="8">
        <f t="shared" si="0"/>
        <v>0</v>
      </c>
      <c r="DE92" s="8">
        <f t="shared" si="0"/>
        <v>0</v>
      </c>
    </row>
    <row r="93" spans="1:109" s="18" customFormat="1" ht="33" customHeight="1" x14ac:dyDescent="0.25">
      <c r="A93" s="16" t="s">
        <v>97</v>
      </c>
      <c r="B93" s="17" t="s">
        <v>13</v>
      </c>
      <c r="C93" s="20">
        <f>SUM(C94,C95,C96)</f>
        <v>0</v>
      </c>
      <c r="D93" s="20">
        <f>SUM(D94,D95,D96)</f>
        <v>0</v>
      </c>
      <c r="DD93" s="8">
        <f t="shared" si="0"/>
        <v>0</v>
      </c>
      <c r="DE93" s="8">
        <f t="shared" si="0"/>
        <v>0</v>
      </c>
    </row>
    <row r="94" spans="1:109" s="18" customFormat="1" ht="33" customHeight="1" x14ac:dyDescent="0.25">
      <c r="A94" s="16" t="s">
        <v>101</v>
      </c>
      <c r="B94" s="17" t="s">
        <v>13</v>
      </c>
      <c r="C94" s="5">
        <v>0</v>
      </c>
      <c r="D94" s="39">
        <v>0</v>
      </c>
      <c r="DD94" s="8">
        <f t="shared" si="0"/>
        <v>0</v>
      </c>
      <c r="DE94" s="8">
        <f t="shared" si="0"/>
        <v>0</v>
      </c>
    </row>
    <row r="95" spans="1:109" s="18" customFormat="1" ht="33" customHeight="1" x14ac:dyDescent="0.25">
      <c r="A95" s="16" t="s">
        <v>100</v>
      </c>
      <c r="B95" s="17" t="s">
        <v>13</v>
      </c>
      <c r="C95" s="5">
        <v>0</v>
      </c>
      <c r="D95" s="39">
        <v>0</v>
      </c>
      <c r="DD95" s="8">
        <f t="shared" si="0"/>
        <v>0</v>
      </c>
      <c r="DE95" s="8">
        <f t="shared" si="0"/>
        <v>0</v>
      </c>
    </row>
    <row r="96" spans="1:109" s="18" customFormat="1" ht="33" customHeight="1" x14ac:dyDescent="0.25">
      <c r="A96" s="16" t="s">
        <v>98</v>
      </c>
      <c r="B96" s="17" t="s">
        <v>13</v>
      </c>
      <c r="C96" s="5">
        <v>0</v>
      </c>
      <c r="D96" s="39">
        <v>0</v>
      </c>
      <c r="DD96" s="8">
        <f t="shared" si="0"/>
        <v>0</v>
      </c>
      <c r="DE96" s="8">
        <f t="shared" si="0"/>
        <v>0</v>
      </c>
    </row>
    <row r="97" spans="1:131" s="18" customFormat="1" ht="33" customHeight="1" x14ac:dyDescent="0.25">
      <c r="A97" s="16" t="s">
        <v>99</v>
      </c>
      <c r="B97" s="17" t="s">
        <v>13</v>
      </c>
      <c r="C97" s="20">
        <f>SUM(C98,C99,C100)</f>
        <v>23</v>
      </c>
      <c r="D97" s="20">
        <f>SUM(D98,D99,D100)</f>
        <v>7</v>
      </c>
      <c r="DD97" s="8">
        <f t="shared" si="0"/>
        <v>0</v>
      </c>
      <c r="DE97" s="8">
        <f t="shared" si="0"/>
        <v>0</v>
      </c>
    </row>
    <row r="98" spans="1:131" s="18" customFormat="1" ht="33" customHeight="1" x14ac:dyDescent="0.25">
      <c r="A98" s="16" t="s">
        <v>101</v>
      </c>
      <c r="B98" s="17" t="s">
        <v>13</v>
      </c>
      <c r="C98" s="5">
        <v>1</v>
      </c>
      <c r="D98" s="39">
        <v>0</v>
      </c>
      <c r="DD98" s="8">
        <f t="shared" si="0"/>
        <v>0</v>
      </c>
      <c r="DE98" s="8">
        <f t="shared" si="0"/>
        <v>0</v>
      </c>
    </row>
    <row r="99" spans="1:131" s="18" customFormat="1" ht="33" customHeight="1" x14ac:dyDescent="0.25">
      <c r="A99" s="16" t="s">
        <v>100</v>
      </c>
      <c r="B99" s="17" t="s">
        <v>13</v>
      </c>
      <c r="C99" s="5">
        <v>1</v>
      </c>
      <c r="D99" s="39">
        <v>0</v>
      </c>
      <c r="DD99" s="8">
        <f t="shared" si="0"/>
        <v>0</v>
      </c>
      <c r="DE99" s="8">
        <f t="shared" si="0"/>
        <v>0</v>
      </c>
    </row>
    <row r="100" spans="1:131" s="18" customFormat="1" ht="33" customHeight="1" x14ac:dyDescent="0.25">
      <c r="A100" s="16" t="s">
        <v>98</v>
      </c>
      <c r="B100" s="17" t="s">
        <v>13</v>
      </c>
      <c r="C100" s="5">
        <v>21</v>
      </c>
      <c r="D100" s="39">
        <v>7</v>
      </c>
      <c r="DD100" s="8">
        <f t="shared" si="0"/>
        <v>0</v>
      </c>
      <c r="DE100" s="8">
        <f t="shared" si="0"/>
        <v>0</v>
      </c>
    </row>
    <row r="101" spans="1:131" s="18" customFormat="1" ht="33" customHeight="1" x14ac:dyDescent="0.25">
      <c r="A101" s="62" t="s">
        <v>103</v>
      </c>
      <c r="B101" s="62"/>
      <c r="C101" s="62"/>
      <c r="D101" s="62"/>
      <c r="DD101" s="22"/>
    </row>
    <row r="102" spans="1:131" s="18" customFormat="1" ht="33" customHeight="1" x14ac:dyDescent="0.25">
      <c r="A102" s="64"/>
      <c r="B102" s="65"/>
      <c r="C102" s="38" t="s">
        <v>272</v>
      </c>
      <c r="D102" s="38" t="s">
        <v>273</v>
      </c>
      <c r="DD102" s="22"/>
    </row>
    <row r="103" spans="1:131" s="25" customFormat="1" ht="33" customHeight="1" x14ac:dyDescent="0.25">
      <c r="A103" s="23" t="s">
        <v>134</v>
      </c>
      <c r="B103" s="35" t="s">
        <v>13</v>
      </c>
      <c r="C103" s="24">
        <f>SUM(C104,C105,C106,C108,C109,C110,C111,C112,C113,C114,C115,C116,C117,C118,C119,C120,C121,C122,C123,C124,C125,C126,C127,C128,C129,C130,C131,C132,C133,C134,C107)</f>
        <v>8</v>
      </c>
      <c r="D103" s="24">
        <f>SUM(D104,D105,D106,D108,D109,D110,D111,D112,D113,D114,D115,D116,D117,D118,D119,D120,D121,D122,D123,D124,D125,D126,D127,D128,D129,D130,D131,D132,D133,D134,D107)</f>
        <v>1</v>
      </c>
      <c r="DD103" s="8">
        <f t="shared" si="0"/>
        <v>0</v>
      </c>
      <c r="DE103" s="8">
        <f t="shared" si="0"/>
        <v>0</v>
      </c>
      <c r="EA103" s="25" t="s">
        <v>444</v>
      </c>
    </row>
    <row r="104" spans="1:131" s="26" customFormat="1" ht="33" customHeight="1" x14ac:dyDescent="0.25">
      <c r="A104" s="16" t="s">
        <v>133</v>
      </c>
      <c r="B104" s="17" t="s">
        <v>13</v>
      </c>
      <c r="C104" s="3">
        <v>0</v>
      </c>
      <c r="D104" s="39">
        <v>0</v>
      </c>
      <c r="DD104" s="8">
        <f t="shared" si="0"/>
        <v>0</v>
      </c>
      <c r="DE104" s="8">
        <f t="shared" si="0"/>
        <v>0</v>
      </c>
    </row>
    <row r="105" spans="1:131" s="26" customFormat="1" ht="33" customHeight="1" x14ac:dyDescent="0.25">
      <c r="A105" s="16" t="s">
        <v>104</v>
      </c>
      <c r="B105" s="17" t="s">
        <v>13</v>
      </c>
      <c r="C105" s="3">
        <v>0</v>
      </c>
      <c r="D105" s="39">
        <v>0</v>
      </c>
      <c r="DD105" s="8">
        <f t="shared" ref="DD105:DE167" si="2">IFERROR(IF(ISBLANK(C105),1,0)+IF(AND(C105&gt;=0,C105&lt;100000),0,1),1)</f>
        <v>0</v>
      </c>
      <c r="DE105" s="8">
        <f t="shared" si="2"/>
        <v>0</v>
      </c>
    </row>
    <row r="106" spans="1:131" s="26" customFormat="1" ht="33" customHeight="1" x14ac:dyDescent="0.25">
      <c r="A106" s="16" t="s">
        <v>105</v>
      </c>
      <c r="B106" s="17" t="s">
        <v>13</v>
      </c>
      <c r="C106" s="3">
        <v>0</v>
      </c>
      <c r="D106" s="39">
        <v>1</v>
      </c>
      <c r="DD106" s="8">
        <f t="shared" si="2"/>
        <v>0</v>
      </c>
      <c r="DE106" s="8">
        <f t="shared" si="2"/>
        <v>0</v>
      </c>
    </row>
    <row r="107" spans="1:131" s="26" customFormat="1" ht="33" customHeight="1" x14ac:dyDescent="0.25">
      <c r="A107" s="16" t="s">
        <v>274</v>
      </c>
      <c r="B107" s="17" t="s">
        <v>13</v>
      </c>
      <c r="C107" s="3">
        <v>0</v>
      </c>
      <c r="D107" s="39">
        <v>0</v>
      </c>
      <c r="DD107" s="8">
        <f t="shared" si="2"/>
        <v>0</v>
      </c>
      <c r="DE107" s="8">
        <f t="shared" si="2"/>
        <v>0</v>
      </c>
    </row>
    <row r="108" spans="1:131" s="26" customFormat="1" ht="33" customHeight="1" x14ac:dyDescent="0.25">
      <c r="A108" s="16" t="s">
        <v>106</v>
      </c>
      <c r="B108" s="17" t="s">
        <v>13</v>
      </c>
      <c r="C108" s="3">
        <v>0</v>
      </c>
      <c r="D108" s="39">
        <v>0</v>
      </c>
      <c r="DD108" s="8">
        <f t="shared" si="2"/>
        <v>0</v>
      </c>
      <c r="DE108" s="8">
        <f t="shared" si="2"/>
        <v>0</v>
      </c>
    </row>
    <row r="109" spans="1:131" s="26" customFormat="1" ht="33" customHeight="1" x14ac:dyDescent="0.25">
      <c r="A109" s="16" t="s">
        <v>107</v>
      </c>
      <c r="B109" s="17" t="s">
        <v>13</v>
      </c>
      <c r="C109" s="3">
        <v>0</v>
      </c>
      <c r="D109" s="39">
        <v>0</v>
      </c>
      <c r="DD109" s="8">
        <f t="shared" si="2"/>
        <v>0</v>
      </c>
      <c r="DE109" s="8">
        <f t="shared" si="2"/>
        <v>0</v>
      </c>
    </row>
    <row r="110" spans="1:131" s="26" customFormat="1" ht="33" customHeight="1" x14ac:dyDescent="0.25">
      <c r="A110" s="16" t="s">
        <v>108</v>
      </c>
      <c r="B110" s="17" t="s">
        <v>13</v>
      </c>
      <c r="C110" s="3">
        <v>0</v>
      </c>
      <c r="D110" s="39">
        <v>0</v>
      </c>
      <c r="DD110" s="8">
        <f t="shared" si="2"/>
        <v>0</v>
      </c>
      <c r="DE110" s="8">
        <f t="shared" si="2"/>
        <v>0</v>
      </c>
    </row>
    <row r="111" spans="1:131" s="26" customFormat="1" ht="33" customHeight="1" x14ac:dyDescent="0.25">
      <c r="A111" s="16" t="s">
        <v>109</v>
      </c>
      <c r="B111" s="17" t="s">
        <v>13</v>
      </c>
      <c r="C111" s="3">
        <v>0</v>
      </c>
      <c r="D111" s="39">
        <v>0</v>
      </c>
      <c r="DD111" s="8">
        <f t="shared" si="2"/>
        <v>0</v>
      </c>
      <c r="DE111" s="8">
        <f t="shared" si="2"/>
        <v>0</v>
      </c>
    </row>
    <row r="112" spans="1:131" s="26" customFormat="1" ht="33" customHeight="1" x14ac:dyDescent="0.25">
      <c r="A112" s="16" t="s">
        <v>110</v>
      </c>
      <c r="B112" s="17" t="s">
        <v>13</v>
      </c>
      <c r="C112" s="3">
        <v>0</v>
      </c>
      <c r="D112" s="39">
        <v>0</v>
      </c>
      <c r="DD112" s="8">
        <f t="shared" si="2"/>
        <v>0</v>
      </c>
      <c r="DE112" s="8">
        <f t="shared" si="2"/>
        <v>0</v>
      </c>
    </row>
    <row r="113" spans="1:109" s="26" customFormat="1" ht="33" customHeight="1" x14ac:dyDescent="0.25">
      <c r="A113" s="16" t="s">
        <v>111</v>
      </c>
      <c r="B113" s="17" t="s">
        <v>13</v>
      </c>
      <c r="C113" s="3">
        <v>0</v>
      </c>
      <c r="D113" s="39">
        <v>0</v>
      </c>
      <c r="DD113" s="8">
        <f t="shared" si="2"/>
        <v>0</v>
      </c>
      <c r="DE113" s="8">
        <f t="shared" si="2"/>
        <v>0</v>
      </c>
    </row>
    <row r="114" spans="1:109" s="26" customFormat="1" ht="33" customHeight="1" x14ac:dyDescent="0.25">
      <c r="A114" s="16" t="s">
        <v>112</v>
      </c>
      <c r="B114" s="17" t="s">
        <v>13</v>
      </c>
      <c r="C114" s="3">
        <v>0</v>
      </c>
      <c r="D114" s="39">
        <v>0</v>
      </c>
      <c r="DD114" s="8">
        <f t="shared" si="2"/>
        <v>0</v>
      </c>
      <c r="DE114" s="8">
        <f t="shared" si="2"/>
        <v>0</v>
      </c>
    </row>
    <row r="115" spans="1:109" s="26" customFormat="1" ht="33" customHeight="1" x14ac:dyDescent="0.25">
      <c r="A115" s="16" t="s">
        <v>113</v>
      </c>
      <c r="B115" s="17" t="s">
        <v>13</v>
      </c>
      <c r="C115" s="3">
        <v>0</v>
      </c>
      <c r="D115" s="39">
        <v>0</v>
      </c>
      <c r="DD115" s="8">
        <f t="shared" si="2"/>
        <v>0</v>
      </c>
      <c r="DE115" s="8">
        <f t="shared" si="2"/>
        <v>0</v>
      </c>
    </row>
    <row r="116" spans="1:109" s="26" customFormat="1" ht="33" customHeight="1" x14ac:dyDescent="0.25">
      <c r="A116" s="16" t="s">
        <v>114</v>
      </c>
      <c r="B116" s="17" t="s">
        <v>13</v>
      </c>
      <c r="C116" s="3">
        <v>0</v>
      </c>
      <c r="D116" s="39">
        <v>0</v>
      </c>
      <c r="DD116" s="8">
        <f t="shared" si="2"/>
        <v>0</v>
      </c>
      <c r="DE116" s="8">
        <f t="shared" si="2"/>
        <v>0</v>
      </c>
    </row>
    <row r="117" spans="1:109" s="26" customFormat="1" ht="33" customHeight="1" x14ac:dyDescent="0.25">
      <c r="A117" s="16" t="s">
        <v>115</v>
      </c>
      <c r="B117" s="17" t="s">
        <v>13</v>
      </c>
      <c r="C117" s="3">
        <v>0</v>
      </c>
      <c r="D117" s="39">
        <v>0</v>
      </c>
      <c r="DD117" s="8">
        <f t="shared" si="2"/>
        <v>0</v>
      </c>
      <c r="DE117" s="8">
        <f t="shared" si="2"/>
        <v>0</v>
      </c>
    </row>
    <row r="118" spans="1:109" s="26" customFormat="1" ht="33" customHeight="1" x14ac:dyDescent="0.25">
      <c r="A118" s="16" t="s">
        <v>116</v>
      </c>
      <c r="B118" s="17" t="s">
        <v>13</v>
      </c>
      <c r="C118" s="3">
        <v>0</v>
      </c>
      <c r="D118" s="39">
        <v>0</v>
      </c>
      <c r="DD118" s="8">
        <f t="shared" si="2"/>
        <v>0</v>
      </c>
      <c r="DE118" s="8">
        <f t="shared" si="2"/>
        <v>0</v>
      </c>
    </row>
    <row r="119" spans="1:109" s="26" customFormat="1" ht="33" customHeight="1" x14ac:dyDescent="0.25">
      <c r="A119" s="16" t="s">
        <v>117</v>
      </c>
      <c r="B119" s="17" t="s">
        <v>13</v>
      </c>
      <c r="C119" s="3">
        <v>0</v>
      </c>
      <c r="D119" s="39">
        <v>0</v>
      </c>
      <c r="DD119" s="8">
        <f t="shared" si="2"/>
        <v>0</v>
      </c>
      <c r="DE119" s="8">
        <f t="shared" si="2"/>
        <v>0</v>
      </c>
    </row>
    <row r="120" spans="1:109" s="26" customFormat="1" ht="33" customHeight="1" x14ac:dyDescent="0.25">
      <c r="A120" s="16" t="s">
        <v>118</v>
      </c>
      <c r="B120" s="17" t="s">
        <v>13</v>
      </c>
      <c r="C120" s="3">
        <v>0</v>
      </c>
      <c r="D120" s="39">
        <v>0</v>
      </c>
      <c r="DD120" s="8">
        <f t="shared" si="2"/>
        <v>0</v>
      </c>
      <c r="DE120" s="8">
        <f t="shared" si="2"/>
        <v>0</v>
      </c>
    </row>
    <row r="121" spans="1:109" s="26" customFormat="1" ht="33" customHeight="1" x14ac:dyDescent="0.25">
      <c r="A121" s="16" t="s">
        <v>119</v>
      </c>
      <c r="B121" s="17" t="s">
        <v>13</v>
      </c>
      <c r="C121" s="3">
        <v>0</v>
      </c>
      <c r="D121" s="39">
        <v>0</v>
      </c>
      <c r="DD121" s="8">
        <f t="shared" si="2"/>
        <v>0</v>
      </c>
      <c r="DE121" s="8">
        <f t="shared" si="2"/>
        <v>0</v>
      </c>
    </row>
    <row r="122" spans="1:109" s="26" customFormat="1" ht="33" customHeight="1" x14ac:dyDescent="0.25">
      <c r="A122" s="16" t="s">
        <v>120</v>
      </c>
      <c r="B122" s="17" t="s">
        <v>13</v>
      </c>
      <c r="C122" s="3">
        <v>0</v>
      </c>
      <c r="D122" s="39">
        <v>0</v>
      </c>
      <c r="DD122" s="8">
        <f t="shared" si="2"/>
        <v>0</v>
      </c>
      <c r="DE122" s="8">
        <f t="shared" si="2"/>
        <v>0</v>
      </c>
    </row>
    <row r="123" spans="1:109" s="26" customFormat="1" ht="33" customHeight="1" x14ac:dyDescent="0.25">
      <c r="A123" s="16" t="s">
        <v>121</v>
      </c>
      <c r="B123" s="17" t="s">
        <v>13</v>
      </c>
      <c r="C123" s="3">
        <v>0</v>
      </c>
      <c r="D123" s="39">
        <v>0</v>
      </c>
      <c r="DD123" s="8">
        <f t="shared" si="2"/>
        <v>0</v>
      </c>
      <c r="DE123" s="8">
        <f t="shared" si="2"/>
        <v>0</v>
      </c>
    </row>
    <row r="124" spans="1:109" s="26" customFormat="1" ht="33" customHeight="1" x14ac:dyDescent="0.25">
      <c r="A124" s="16" t="s">
        <v>122</v>
      </c>
      <c r="B124" s="17" t="s">
        <v>13</v>
      </c>
      <c r="C124" s="3">
        <v>0</v>
      </c>
      <c r="D124" s="39">
        <v>0</v>
      </c>
      <c r="DD124" s="8">
        <f t="shared" si="2"/>
        <v>0</v>
      </c>
      <c r="DE124" s="8">
        <f t="shared" si="2"/>
        <v>0</v>
      </c>
    </row>
    <row r="125" spans="1:109" s="26" customFormat="1" ht="33" customHeight="1" x14ac:dyDescent="0.25">
      <c r="A125" s="16" t="s">
        <v>123</v>
      </c>
      <c r="B125" s="17" t="s">
        <v>13</v>
      </c>
      <c r="C125" s="3">
        <v>0</v>
      </c>
      <c r="D125" s="39">
        <v>0</v>
      </c>
      <c r="DD125" s="8">
        <f t="shared" si="2"/>
        <v>0</v>
      </c>
      <c r="DE125" s="8">
        <f t="shared" si="2"/>
        <v>0</v>
      </c>
    </row>
    <row r="126" spans="1:109" s="26" customFormat="1" ht="33" customHeight="1" x14ac:dyDescent="0.25">
      <c r="A126" s="16" t="s">
        <v>124</v>
      </c>
      <c r="B126" s="17" t="s">
        <v>13</v>
      </c>
      <c r="C126" s="3">
        <v>0</v>
      </c>
      <c r="D126" s="39">
        <v>0</v>
      </c>
      <c r="DD126" s="8">
        <f t="shared" si="2"/>
        <v>0</v>
      </c>
      <c r="DE126" s="8">
        <f t="shared" si="2"/>
        <v>0</v>
      </c>
    </row>
    <row r="127" spans="1:109" s="26" customFormat="1" ht="33" customHeight="1" x14ac:dyDescent="0.25">
      <c r="A127" s="16" t="s">
        <v>125</v>
      </c>
      <c r="B127" s="17" t="s">
        <v>13</v>
      </c>
      <c r="C127" s="3">
        <v>0</v>
      </c>
      <c r="D127" s="39">
        <v>0</v>
      </c>
      <c r="DD127" s="8">
        <f t="shared" si="2"/>
        <v>0</v>
      </c>
      <c r="DE127" s="8">
        <f t="shared" si="2"/>
        <v>0</v>
      </c>
    </row>
    <row r="128" spans="1:109" s="26" customFormat="1" ht="33" customHeight="1" x14ac:dyDescent="0.25">
      <c r="A128" s="16" t="s">
        <v>126</v>
      </c>
      <c r="B128" s="17" t="s">
        <v>13</v>
      </c>
      <c r="C128" s="3">
        <v>0</v>
      </c>
      <c r="D128" s="39">
        <v>0</v>
      </c>
      <c r="DD128" s="8">
        <f t="shared" si="2"/>
        <v>0</v>
      </c>
      <c r="DE128" s="8">
        <f t="shared" si="2"/>
        <v>0</v>
      </c>
    </row>
    <row r="129" spans="1:109" s="26" customFormat="1" ht="33" customHeight="1" x14ac:dyDescent="0.25">
      <c r="A129" s="16" t="s">
        <v>127</v>
      </c>
      <c r="B129" s="17" t="s">
        <v>13</v>
      </c>
      <c r="C129" s="3">
        <v>1</v>
      </c>
      <c r="D129" s="39">
        <v>0</v>
      </c>
      <c r="DD129" s="8">
        <f t="shared" si="2"/>
        <v>0</v>
      </c>
      <c r="DE129" s="8">
        <f t="shared" si="2"/>
        <v>0</v>
      </c>
    </row>
    <row r="130" spans="1:109" s="26" customFormat="1" ht="33" customHeight="1" x14ac:dyDescent="0.25">
      <c r="A130" s="16" t="s">
        <v>128</v>
      </c>
      <c r="B130" s="17" t="s">
        <v>13</v>
      </c>
      <c r="C130" s="3">
        <v>1</v>
      </c>
      <c r="D130" s="39">
        <v>0</v>
      </c>
      <c r="DD130" s="8">
        <f t="shared" si="2"/>
        <v>0</v>
      </c>
      <c r="DE130" s="8">
        <f t="shared" si="2"/>
        <v>0</v>
      </c>
    </row>
    <row r="131" spans="1:109" s="26" customFormat="1" ht="33" customHeight="1" x14ac:dyDescent="0.25">
      <c r="A131" s="16" t="s">
        <v>129</v>
      </c>
      <c r="B131" s="17" t="s">
        <v>13</v>
      </c>
      <c r="C131" s="3">
        <v>0</v>
      </c>
      <c r="D131" s="39">
        <v>0</v>
      </c>
      <c r="DD131" s="8">
        <f t="shared" si="2"/>
        <v>0</v>
      </c>
      <c r="DE131" s="8">
        <f t="shared" si="2"/>
        <v>0</v>
      </c>
    </row>
    <row r="132" spans="1:109" s="26" customFormat="1" ht="33" customHeight="1" x14ac:dyDescent="0.25">
      <c r="A132" s="16" t="s">
        <v>130</v>
      </c>
      <c r="B132" s="17" t="s">
        <v>13</v>
      </c>
      <c r="C132" s="3">
        <v>5</v>
      </c>
      <c r="D132" s="39">
        <v>0</v>
      </c>
      <c r="DD132" s="8">
        <f t="shared" si="2"/>
        <v>0</v>
      </c>
      <c r="DE132" s="8">
        <f t="shared" si="2"/>
        <v>0</v>
      </c>
    </row>
    <row r="133" spans="1:109" s="26" customFormat="1" ht="33" customHeight="1" x14ac:dyDescent="0.25">
      <c r="A133" s="16" t="s">
        <v>131</v>
      </c>
      <c r="B133" s="17" t="s">
        <v>13</v>
      </c>
      <c r="C133" s="3">
        <v>0</v>
      </c>
      <c r="D133" s="39">
        <v>0</v>
      </c>
      <c r="DD133" s="8">
        <f t="shared" si="2"/>
        <v>0</v>
      </c>
      <c r="DE133" s="8">
        <f t="shared" si="2"/>
        <v>0</v>
      </c>
    </row>
    <row r="134" spans="1:109" s="26" customFormat="1" ht="33" customHeight="1" x14ac:dyDescent="0.25">
      <c r="A134" s="16" t="s">
        <v>132</v>
      </c>
      <c r="B134" s="17" t="s">
        <v>13</v>
      </c>
      <c r="C134" s="3">
        <v>1</v>
      </c>
      <c r="D134" s="39">
        <v>0</v>
      </c>
      <c r="DD134" s="8">
        <f t="shared" si="2"/>
        <v>0</v>
      </c>
      <c r="DE134" s="8">
        <f t="shared" si="2"/>
        <v>0</v>
      </c>
    </row>
    <row r="135" spans="1:109" s="26" customFormat="1" ht="33" customHeight="1" x14ac:dyDescent="0.25">
      <c r="A135" s="23" t="s">
        <v>135</v>
      </c>
      <c r="B135" s="17" t="s">
        <v>13</v>
      </c>
      <c r="C135" s="15">
        <f>SUM(C136,C137,C138,C140,C141,C142,C143,C144,C145,C146,C147,C148,C149,C150,C151,C152,C153,C154,C155,C156,C157,C158,C159,C160,C161,C162,C139)</f>
        <v>2</v>
      </c>
      <c r="D135" s="15">
        <f>SUM(D136,D137,D138,D140,D141,D142,D143,D144,D145,D146,D147,D148,D149,D150,D151,D152,D153,D154,D155,D156,D157,D158,D159,D160,D161,D162,D139)</f>
        <v>4</v>
      </c>
      <c r="DD135" s="8">
        <f t="shared" si="2"/>
        <v>0</v>
      </c>
      <c r="DE135" s="8">
        <f t="shared" si="2"/>
        <v>0</v>
      </c>
    </row>
    <row r="136" spans="1:109" s="26" customFormat="1" ht="33" customHeight="1" x14ac:dyDescent="0.25">
      <c r="A136" s="16" t="s">
        <v>133</v>
      </c>
      <c r="B136" s="17" t="s">
        <v>13</v>
      </c>
      <c r="C136" s="3">
        <v>0</v>
      </c>
      <c r="D136" s="39">
        <v>0</v>
      </c>
      <c r="DD136" s="8">
        <f t="shared" si="2"/>
        <v>0</v>
      </c>
      <c r="DE136" s="8">
        <f t="shared" si="2"/>
        <v>0</v>
      </c>
    </row>
    <row r="137" spans="1:109" s="26" customFormat="1" ht="33" customHeight="1" x14ac:dyDescent="0.25">
      <c r="A137" s="16" t="s">
        <v>104</v>
      </c>
      <c r="B137" s="17" t="s">
        <v>13</v>
      </c>
      <c r="C137" s="3">
        <v>0</v>
      </c>
      <c r="D137" s="39">
        <v>1</v>
      </c>
      <c r="DD137" s="8">
        <f t="shared" si="2"/>
        <v>0</v>
      </c>
      <c r="DE137" s="8">
        <f t="shared" si="2"/>
        <v>0</v>
      </c>
    </row>
    <row r="138" spans="1:109" s="26" customFormat="1" ht="33" customHeight="1" x14ac:dyDescent="0.25">
      <c r="A138" s="16" t="s">
        <v>105</v>
      </c>
      <c r="B138" s="17" t="s">
        <v>13</v>
      </c>
      <c r="C138" s="3">
        <v>0</v>
      </c>
      <c r="D138" s="39">
        <v>1</v>
      </c>
      <c r="DD138" s="8">
        <f t="shared" si="2"/>
        <v>0</v>
      </c>
      <c r="DE138" s="8">
        <f t="shared" si="2"/>
        <v>0</v>
      </c>
    </row>
    <row r="139" spans="1:109" s="26" customFormat="1" ht="33" customHeight="1" x14ac:dyDescent="0.25">
      <c r="A139" s="16" t="s">
        <v>274</v>
      </c>
      <c r="B139" s="17" t="s">
        <v>13</v>
      </c>
      <c r="C139" s="3">
        <v>0</v>
      </c>
      <c r="D139" s="39">
        <v>0</v>
      </c>
      <c r="DD139" s="8">
        <f t="shared" si="2"/>
        <v>0</v>
      </c>
      <c r="DE139" s="8">
        <f t="shared" si="2"/>
        <v>0</v>
      </c>
    </row>
    <row r="140" spans="1:109" s="26" customFormat="1" ht="33" customHeight="1" x14ac:dyDescent="0.25">
      <c r="A140" s="16" t="s">
        <v>106</v>
      </c>
      <c r="B140" s="17" t="s">
        <v>13</v>
      </c>
      <c r="C140" s="3">
        <v>0</v>
      </c>
      <c r="D140" s="39">
        <v>0</v>
      </c>
      <c r="DD140" s="8">
        <f t="shared" si="2"/>
        <v>0</v>
      </c>
      <c r="DE140" s="8">
        <f t="shared" si="2"/>
        <v>0</v>
      </c>
    </row>
    <row r="141" spans="1:109" s="26" customFormat="1" ht="33" customHeight="1" x14ac:dyDescent="0.25">
      <c r="A141" s="16" t="s">
        <v>107</v>
      </c>
      <c r="B141" s="17" t="s">
        <v>13</v>
      </c>
      <c r="C141" s="3">
        <v>0</v>
      </c>
      <c r="D141" s="39">
        <v>0</v>
      </c>
      <c r="DD141" s="8">
        <f t="shared" si="2"/>
        <v>0</v>
      </c>
      <c r="DE141" s="8">
        <f t="shared" si="2"/>
        <v>0</v>
      </c>
    </row>
    <row r="142" spans="1:109" s="26" customFormat="1" ht="33" customHeight="1" x14ac:dyDescent="0.25">
      <c r="A142" s="16" t="s">
        <v>108</v>
      </c>
      <c r="B142" s="17" t="s">
        <v>13</v>
      </c>
      <c r="C142" s="3">
        <v>0</v>
      </c>
      <c r="D142" s="39">
        <v>0</v>
      </c>
      <c r="DD142" s="8">
        <f t="shared" si="2"/>
        <v>0</v>
      </c>
      <c r="DE142" s="8">
        <f t="shared" si="2"/>
        <v>0</v>
      </c>
    </row>
    <row r="143" spans="1:109" s="26" customFormat="1" ht="33" customHeight="1" x14ac:dyDescent="0.25">
      <c r="A143" s="16" t="s">
        <v>109</v>
      </c>
      <c r="B143" s="17" t="s">
        <v>13</v>
      </c>
      <c r="C143" s="3">
        <v>0</v>
      </c>
      <c r="D143" s="39">
        <v>0</v>
      </c>
      <c r="DD143" s="8">
        <f t="shared" si="2"/>
        <v>0</v>
      </c>
      <c r="DE143" s="8">
        <f t="shared" si="2"/>
        <v>0</v>
      </c>
    </row>
    <row r="144" spans="1:109" s="26" customFormat="1" ht="33" customHeight="1" x14ac:dyDescent="0.25">
      <c r="A144" s="16" t="s">
        <v>110</v>
      </c>
      <c r="B144" s="17" t="s">
        <v>13</v>
      </c>
      <c r="C144" s="3">
        <v>0</v>
      </c>
      <c r="D144" s="39">
        <v>0</v>
      </c>
      <c r="DD144" s="8">
        <f t="shared" si="2"/>
        <v>0</v>
      </c>
      <c r="DE144" s="8">
        <f t="shared" si="2"/>
        <v>0</v>
      </c>
    </row>
    <row r="145" spans="1:109" s="26" customFormat="1" ht="33" customHeight="1" x14ac:dyDescent="0.25">
      <c r="A145" s="16" t="s">
        <v>111</v>
      </c>
      <c r="B145" s="17" t="s">
        <v>13</v>
      </c>
      <c r="C145" s="3">
        <v>0</v>
      </c>
      <c r="D145" s="39">
        <v>0</v>
      </c>
      <c r="DD145" s="8">
        <f t="shared" si="2"/>
        <v>0</v>
      </c>
      <c r="DE145" s="8">
        <f t="shared" si="2"/>
        <v>0</v>
      </c>
    </row>
    <row r="146" spans="1:109" s="26" customFormat="1" ht="33" customHeight="1" x14ac:dyDescent="0.25">
      <c r="A146" s="16" t="s">
        <v>112</v>
      </c>
      <c r="B146" s="17" t="s">
        <v>13</v>
      </c>
      <c r="C146" s="3">
        <v>0</v>
      </c>
      <c r="D146" s="39">
        <v>0</v>
      </c>
      <c r="DD146" s="8">
        <f t="shared" si="2"/>
        <v>0</v>
      </c>
      <c r="DE146" s="8">
        <f t="shared" si="2"/>
        <v>0</v>
      </c>
    </row>
    <row r="147" spans="1:109" s="26" customFormat="1" ht="33" customHeight="1" x14ac:dyDescent="0.25">
      <c r="A147" s="16" t="s">
        <v>113</v>
      </c>
      <c r="B147" s="17" t="s">
        <v>13</v>
      </c>
      <c r="C147" s="3">
        <v>0</v>
      </c>
      <c r="D147" s="39">
        <v>0</v>
      </c>
      <c r="DD147" s="8">
        <f t="shared" si="2"/>
        <v>0</v>
      </c>
      <c r="DE147" s="8">
        <f t="shared" si="2"/>
        <v>0</v>
      </c>
    </row>
    <row r="148" spans="1:109" s="26" customFormat="1" ht="33" customHeight="1" x14ac:dyDescent="0.25">
      <c r="A148" s="16" t="s">
        <v>114</v>
      </c>
      <c r="B148" s="17" t="s">
        <v>13</v>
      </c>
      <c r="C148" s="3">
        <v>0</v>
      </c>
      <c r="D148" s="39">
        <v>0</v>
      </c>
      <c r="DD148" s="8">
        <f t="shared" si="2"/>
        <v>0</v>
      </c>
      <c r="DE148" s="8">
        <f t="shared" si="2"/>
        <v>0</v>
      </c>
    </row>
    <row r="149" spans="1:109" s="26" customFormat="1" ht="33" customHeight="1" x14ac:dyDescent="0.25">
      <c r="A149" s="16" t="s">
        <v>115</v>
      </c>
      <c r="B149" s="17" t="s">
        <v>13</v>
      </c>
      <c r="C149" s="3">
        <v>0</v>
      </c>
      <c r="D149" s="39">
        <v>0</v>
      </c>
      <c r="DD149" s="8">
        <f t="shared" si="2"/>
        <v>0</v>
      </c>
      <c r="DE149" s="8">
        <f t="shared" si="2"/>
        <v>0</v>
      </c>
    </row>
    <row r="150" spans="1:109" s="26" customFormat="1" ht="33" customHeight="1" x14ac:dyDescent="0.25">
      <c r="A150" s="16" t="s">
        <v>116</v>
      </c>
      <c r="B150" s="17" t="s">
        <v>13</v>
      </c>
      <c r="C150" s="3">
        <v>0</v>
      </c>
      <c r="D150" s="39">
        <v>0</v>
      </c>
      <c r="DD150" s="8">
        <f t="shared" si="2"/>
        <v>0</v>
      </c>
      <c r="DE150" s="8">
        <f t="shared" si="2"/>
        <v>0</v>
      </c>
    </row>
    <row r="151" spans="1:109" s="26" customFormat="1" ht="33" customHeight="1" x14ac:dyDescent="0.25">
      <c r="A151" s="16" t="s">
        <v>117</v>
      </c>
      <c r="B151" s="17" t="s">
        <v>13</v>
      </c>
      <c r="C151" s="3">
        <v>0</v>
      </c>
      <c r="D151" s="39">
        <v>0</v>
      </c>
      <c r="DD151" s="8">
        <f t="shared" si="2"/>
        <v>0</v>
      </c>
      <c r="DE151" s="8">
        <f t="shared" si="2"/>
        <v>0</v>
      </c>
    </row>
    <row r="152" spans="1:109" s="26" customFormat="1" ht="33" customHeight="1" x14ac:dyDescent="0.25">
      <c r="A152" s="16" t="s">
        <v>118</v>
      </c>
      <c r="B152" s="17" t="s">
        <v>13</v>
      </c>
      <c r="C152" s="3">
        <v>0</v>
      </c>
      <c r="D152" s="39">
        <v>0</v>
      </c>
      <c r="DD152" s="8">
        <f t="shared" si="2"/>
        <v>0</v>
      </c>
      <c r="DE152" s="8">
        <f t="shared" si="2"/>
        <v>0</v>
      </c>
    </row>
    <row r="153" spans="1:109" s="26" customFormat="1" ht="33" customHeight="1" x14ac:dyDescent="0.25">
      <c r="A153" s="16" t="s">
        <v>119</v>
      </c>
      <c r="B153" s="17" t="s">
        <v>13</v>
      </c>
      <c r="C153" s="3">
        <v>0</v>
      </c>
      <c r="D153" s="39">
        <v>0</v>
      </c>
      <c r="DD153" s="8">
        <f t="shared" si="2"/>
        <v>0</v>
      </c>
      <c r="DE153" s="8">
        <f t="shared" si="2"/>
        <v>0</v>
      </c>
    </row>
    <row r="154" spans="1:109" s="26" customFormat="1" ht="33" customHeight="1" x14ac:dyDescent="0.25">
      <c r="A154" s="16" t="s">
        <v>120</v>
      </c>
      <c r="B154" s="17" t="s">
        <v>13</v>
      </c>
      <c r="C154" s="3">
        <v>0</v>
      </c>
      <c r="D154" s="39">
        <v>0</v>
      </c>
      <c r="DD154" s="8">
        <f t="shared" si="2"/>
        <v>0</v>
      </c>
      <c r="DE154" s="8">
        <f t="shared" si="2"/>
        <v>0</v>
      </c>
    </row>
    <row r="155" spans="1:109" s="26" customFormat="1" ht="33" customHeight="1" x14ac:dyDescent="0.25">
      <c r="A155" s="16" t="s">
        <v>121</v>
      </c>
      <c r="B155" s="17" t="s">
        <v>13</v>
      </c>
      <c r="C155" s="3">
        <v>0</v>
      </c>
      <c r="D155" s="39">
        <v>0</v>
      </c>
      <c r="DD155" s="8">
        <f t="shared" si="2"/>
        <v>0</v>
      </c>
      <c r="DE155" s="8">
        <f t="shared" si="2"/>
        <v>0</v>
      </c>
    </row>
    <row r="156" spans="1:109" s="26" customFormat="1" ht="33" customHeight="1" x14ac:dyDescent="0.25">
      <c r="A156" s="16" t="s">
        <v>122</v>
      </c>
      <c r="B156" s="17" t="s">
        <v>13</v>
      </c>
      <c r="C156" s="3">
        <v>0</v>
      </c>
      <c r="D156" s="39">
        <v>0</v>
      </c>
      <c r="DD156" s="8">
        <f t="shared" si="2"/>
        <v>0</v>
      </c>
      <c r="DE156" s="8">
        <f t="shared" si="2"/>
        <v>0</v>
      </c>
    </row>
    <row r="157" spans="1:109" s="26" customFormat="1" ht="33" customHeight="1" x14ac:dyDescent="0.25">
      <c r="A157" s="16" t="s">
        <v>123</v>
      </c>
      <c r="B157" s="17" t="s">
        <v>13</v>
      </c>
      <c r="C157" s="3">
        <v>0</v>
      </c>
      <c r="D157" s="39">
        <v>0</v>
      </c>
      <c r="DD157" s="8">
        <f t="shared" si="2"/>
        <v>0</v>
      </c>
      <c r="DE157" s="8">
        <f t="shared" si="2"/>
        <v>0</v>
      </c>
    </row>
    <row r="158" spans="1:109" s="26" customFormat="1" ht="33" customHeight="1" x14ac:dyDescent="0.25">
      <c r="A158" s="16" t="s">
        <v>124</v>
      </c>
      <c r="B158" s="17" t="s">
        <v>13</v>
      </c>
      <c r="C158" s="3">
        <v>0</v>
      </c>
      <c r="D158" s="39">
        <v>0</v>
      </c>
      <c r="DD158" s="8">
        <f t="shared" si="2"/>
        <v>0</v>
      </c>
      <c r="DE158" s="8">
        <f t="shared" si="2"/>
        <v>0</v>
      </c>
    </row>
    <row r="159" spans="1:109" s="26" customFormat="1" ht="33" customHeight="1" x14ac:dyDescent="0.25">
      <c r="A159" s="16" t="s">
        <v>125</v>
      </c>
      <c r="B159" s="17" t="s">
        <v>13</v>
      </c>
      <c r="C159" s="3">
        <v>0</v>
      </c>
      <c r="D159" s="39">
        <v>0</v>
      </c>
      <c r="DD159" s="8">
        <f t="shared" si="2"/>
        <v>0</v>
      </c>
      <c r="DE159" s="8">
        <f t="shared" si="2"/>
        <v>0</v>
      </c>
    </row>
    <row r="160" spans="1:109" s="26" customFormat="1" ht="33" customHeight="1" x14ac:dyDescent="0.25">
      <c r="A160" s="16" t="s">
        <v>126</v>
      </c>
      <c r="B160" s="17" t="s">
        <v>13</v>
      </c>
      <c r="C160" s="3">
        <v>0</v>
      </c>
      <c r="D160" s="39">
        <v>0</v>
      </c>
      <c r="DD160" s="8">
        <f t="shared" si="2"/>
        <v>0</v>
      </c>
      <c r="DE160" s="8">
        <f t="shared" si="2"/>
        <v>0</v>
      </c>
    </row>
    <row r="161" spans="1:109" s="26" customFormat="1" ht="33" customHeight="1" x14ac:dyDescent="0.25">
      <c r="A161" s="16" t="s">
        <v>127</v>
      </c>
      <c r="B161" s="17" t="s">
        <v>13</v>
      </c>
      <c r="C161" s="3">
        <v>1</v>
      </c>
      <c r="D161" s="39">
        <v>2</v>
      </c>
      <c r="DD161" s="8">
        <f t="shared" si="2"/>
        <v>0</v>
      </c>
      <c r="DE161" s="8">
        <f t="shared" si="2"/>
        <v>0</v>
      </c>
    </row>
    <row r="162" spans="1:109" s="26" customFormat="1" ht="33" customHeight="1" x14ac:dyDescent="0.25">
      <c r="A162" s="16" t="s">
        <v>128</v>
      </c>
      <c r="B162" s="17" t="s">
        <v>13</v>
      </c>
      <c r="C162" s="3">
        <v>1</v>
      </c>
      <c r="D162" s="39">
        <v>0</v>
      </c>
      <c r="DD162" s="8">
        <f t="shared" si="2"/>
        <v>0</v>
      </c>
      <c r="DE162" s="8">
        <f t="shared" si="2"/>
        <v>0</v>
      </c>
    </row>
    <row r="163" spans="1:109" ht="30" x14ac:dyDescent="0.25">
      <c r="A163" s="14" t="s">
        <v>53</v>
      </c>
      <c r="B163" s="12" t="s">
        <v>54</v>
      </c>
      <c r="C163" s="4">
        <v>75</v>
      </c>
      <c r="D163" s="40">
        <v>2</v>
      </c>
      <c r="DD163" s="8">
        <f t="shared" si="2"/>
        <v>0</v>
      </c>
      <c r="DE163" s="8">
        <f t="shared" si="2"/>
        <v>0</v>
      </c>
    </row>
    <row r="164" spans="1:109" ht="30" x14ac:dyDescent="0.25">
      <c r="A164" s="14" t="s">
        <v>55</v>
      </c>
      <c r="B164" s="12" t="s">
        <v>54</v>
      </c>
      <c r="C164" s="4">
        <v>0</v>
      </c>
      <c r="D164" s="40">
        <v>2</v>
      </c>
      <c r="DD164" s="8">
        <f t="shared" si="2"/>
        <v>0</v>
      </c>
      <c r="DE164" s="8">
        <f t="shared" si="2"/>
        <v>0</v>
      </c>
    </row>
    <row r="165" spans="1:109" s="18" customFormat="1" ht="60" x14ac:dyDescent="0.25">
      <c r="A165" s="16" t="s">
        <v>136</v>
      </c>
      <c r="B165" s="17" t="s">
        <v>13</v>
      </c>
      <c r="C165" s="3">
        <v>0</v>
      </c>
      <c r="D165" s="39">
        <v>0</v>
      </c>
      <c r="DD165" s="8">
        <f t="shared" si="2"/>
        <v>0</v>
      </c>
      <c r="DE165" s="8">
        <f t="shared" si="2"/>
        <v>0</v>
      </c>
    </row>
    <row r="166" spans="1:109" ht="120" x14ac:dyDescent="0.25">
      <c r="A166" s="14" t="s">
        <v>56</v>
      </c>
      <c r="B166" s="12" t="s">
        <v>13</v>
      </c>
      <c r="C166" s="3">
        <v>0</v>
      </c>
      <c r="D166" s="39">
        <v>0</v>
      </c>
      <c r="DD166" s="8">
        <f t="shared" si="2"/>
        <v>0</v>
      </c>
      <c r="DE166" s="8">
        <f t="shared" si="2"/>
        <v>0</v>
      </c>
    </row>
    <row r="167" spans="1:109" ht="60" x14ac:dyDescent="0.25">
      <c r="A167" s="14" t="s">
        <v>57</v>
      </c>
      <c r="B167" s="12" t="s">
        <v>13</v>
      </c>
      <c r="C167" s="3">
        <v>4</v>
      </c>
      <c r="D167" s="39">
        <v>2</v>
      </c>
      <c r="DD167" s="8">
        <f t="shared" si="2"/>
        <v>0</v>
      </c>
      <c r="DE167" s="8">
        <f t="shared" si="2"/>
        <v>0</v>
      </c>
    </row>
    <row r="168" spans="1:109" ht="36.75" customHeight="1" x14ac:dyDescent="0.25">
      <c r="A168" s="58" t="s">
        <v>58</v>
      </c>
      <c r="B168" s="58"/>
      <c r="C168" s="58"/>
      <c r="DD168" s="8"/>
    </row>
    <row r="169" spans="1:109" ht="36.75" customHeight="1" x14ac:dyDescent="0.25">
      <c r="A169" s="50" t="s">
        <v>197</v>
      </c>
      <c r="B169" s="50"/>
      <c r="C169" s="50"/>
      <c r="DD169" s="8"/>
    </row>
    <row r="170" spans="1:109" ht="31.5" customHeight="1" x14ac:dyDescent="0.25">
      <c r="A170" s="17" t="s">
        <v>59</v>
      </c>
      <c r="B170" s="17" t="s">
        <v>13</v>
      </c>
      <c r="C170" s="3">
        <v>194</v>
      </c>
      <c r="DD170" s="8">
        <f t="shared" ref="DD170:DD203" si="3">IFERROR(IF(ISBLANK(C170),1,0)+IF(AND(C170&gt;=0,C170&lt;100000),0,1),1)</f>
        <v>0</v>
      </c>
    </row>
    <row r="171" spans="1:109" ht="31.5" customHeight="1" x14ac:dyDescent="0.25">
      <c r="A171" s="17" t="s">
        <v>60</v>
      </c>
      <c r="B171" s="17" t="s">
        <v>13</v>
      </c>
      <c r="C171" s="3">
        <v>0</v>
      </c>
      <c r="DD171" s="8">
        <f t="shared" si="3"/>
        <v>0</v>
      </c>
    </row>
    <row r="172" spans="1:109" ht="31.5" customHeight="1" x14ac:dyDescent="0.25">
      <c r="A172" s="17" t="s">
        <v>61</v>
      </c>
      <c r="B172" s="17" t="s">
        <v>13</v>
      </c>
      <c r="C172" s="3">
        <v>100</v>
      </c>
      <c r="DD172" s="8">
        <f t="shared" si="3"/>
        <v>0</v>
      </c>
    </row>
    <row r="173" spans="1:109" ht="31.5" customHeight="1" x14ac:dyDescent="0.25">
      <c r="A173" s="50" t="s">
        <v>196</v>
      </c>
      <c r="B173" s="50"/>
      <c r="C173" s="50"/>
      <c r="DD173" s="8"/>
    </row>
    <row r="174" spans="1:109" ht="31.5" customHeight="1" x14ac:dyDescent="0.25">
      <c r="A174" s="17" t="s">
        <v>198</v>
      </c>
      <c r="B174" s="17" t="s">
        <v>13</v>
      </c>
      <c r="C174" s="3">
        <v>2</v>
      </c>
      <c r="DD174" s="8">
        <f t="shared" si="3"/>
        <v>0</v>
      </c>
    </row>
    <row r="175" spans="1:109" ht="31.5" customHeight="1" x14ac:dyDescent="0.25">
      <c r="A175" s="17" t="s">
        <v>199</v>
      </c>
      <c r="B175" s="17" t="s">
        <v>13</v>
      </c>
      <c r="C175" s="3">
        <v>0</v>
      </c>
      <c r="DD175" s="8">
        <f t="shared" si="3"/>
        <v>0</v>
      </c>
    </row>
    <row r="176" spans="1:109" ht="31.5" customHeight="1" x14ac:dyDescent="0.25">
      <c r="A176" s="17" t="s">
        <v>200</v>
      </c>
      <c r="B176" s="17" t="s">
        <v>13</v>
      </c>
      <c r="C176" s="3">
        <v>3</v>
      </c>
      <c r="DD176" s="8">
        <f t="shared" si="3"/>
        <v>0</v>
      </c>
    </row>
    <row r="177" spans="1:108" ht="31.5" customHeight="1" x14ac:dyDescent="0.25">
      <c r="A177" s="29" t="s">
        <v>62</v>
      </c>
      <c r="B177" s="17" t="s">
        <v>13</v>
      </c>
      <c r="C177" s="3">
        <v>33</v>
      </c>
      <c r="DD177" s="8">
        <f t="shared" si="3"/>
        <v>0</v>
      </c>
    </row>
    <row r="178" spans="1:108" s="7" customFormat="1" ht="41.25" customHeight="1" x14ac:dyDescent="0.25">
      <c r="A178" s="51" t="s">
        <v>63</v>
      </c>
      <c r="B178" s="51"/>
      <c r="C178" s="51"/>
      <c r="DD178" s="8"/>
    </row>
    <row r="179" spans="1:108" s="7" customFormat="1" ht="47.25" customHeight="1" x14ac:dyDescent="0.25">
      <c r="A179" s="27" t="s">
        <v>64</v>
      </c>
      <c r="B179" s="12" t="s">
        <v>13</v>
      </c>
      <c r="C179" s="5">
        <v>48</v>
      </c>
      <c r="DD179" s="8">
        <f t="shared" si="3"/>
        <v>0</v>
      </c>
    </row>
    <row r="180" spans="1:108" s="7" customFormat="1" ht="47.25" customHeight="1" x14ac:dyDescent="0.25">
      <c r="A180" s="27" t="s">
        <v>65</v>
      </c>
      <c r="B180" s="12" t="s">
        <v>13</v>
      </c>
      <c r="C180" s="5">
        <v>0</v>
      </c>
      <c r="DD180" s="8">
        <f t="shared" si="3"/>
        <v>0</v>
      </c>
    </row>
    <row r="181" spans="1:108" s="7" customFormat="1" ht="47.25" customHeight="1" x14ac:dyDescent="0.25">
      <c r="A181" s="27" t="s">
        <v>66</v>
      </c>
      <c r="B181" s="12" t="s">
        <v>13</v>
      </c>
      <c r="C181" s="5">
        <v>0</v>
      </c>
      <c r="DD181" s="8">
        <f t="shared" si="3"/>
        <v>0</v>
      </c>
    </row>
    <row r="182" spans="1:108" s="22" customFormat="1" ht="47.25" customHeight="1" x14ac:dyDescent="0.25">
      <c r="A182" s="28" t="s">
        <v>138</v>
      </c>
      <c r="B182" s="17" t="s">
        <v>13</v>
      </c>
      <c r="C182" s="5">
        <v>0</v>
      </c>
      <c r="DD182" s="22">
        <f t="shared" si="3"/>
        <v>0</v>
      </c>
    </row>
    <row r="183" spans="1:108" ht="31.5" customHeight="1" x14ac:dyDescent="0.25">
      <c r="A183" s="52" t="s">
        <v>67</v>
      </c>
      <c r="B183" s="53"/>
      <c r="C183" s="54"/>
      <c r="DD183" s="8"/>
    </row>
    <row r="184" spans="1:108" ht="31.5" customHeight="1" x14ac:dyDescent="0.25">
      <c r="A184" s="12" t="s">
        <v>15</v>
      </c>
      <c r="B184" s="12" t="s">
        <v>13</v>
      </c>
      <c r="C184" s="15">
        <f>SUM(C185,C186,C187,C189,C188)</f>
        <v>3002</v>
      </c>
      <c r="DD184" s="8">
        <f t="shared" si="3"/>
        <v>0</v>
      </c>
    </row>
    <row r="185" spans="1:108" ht="31.5" customHeight="1" x14ac:dyDescent="0.25">
      <c r="A185" s="12" t="s">
        <v>68</v>
      </c>
      <c r="B185" s="12" t="s">
        <v>13</v>
      </c>
      <c r="C185" s="3">
        <v>1706</v>
      </c>
      <c r="DD185" s="8">
        <f t="shared" si="3"/>
        <v>0</v>
      </c>
    </row>
    <row r="186" spans="1:108" ht="31.5" customHeight="1" x14ac:dyDescent="0.25">
      <c r="A186" s="17" t="s">
        <v>69</v>
      </c>
      <c r="B186" s="12" t="s">
        <v>13</v>
      </c>
      <c r="C186" s="3">
        <v>153</v>
      </c>
      <c r="DD186" s="8">
        <f t="shared" si="3"/>
        <v>0</v>
      </c>
    </row>
    <row r="187" spans="1:108" ht="31.5" customHeight="1" x14ac:dyDescent="0.25">
      <c r="A187" s="17" t="s">
        <v>70</v>
      </c>
      <c r="B187" s="12" t="s">
        <v>13</v>
      </c>
      <c r="C187" s="3">
        <v>807</v>
      </c>
      <c r="DD187" s="8">
        <f t="shared" si="3"/>
        <v>0</v>
      </c>
    </row>
    <row r="188" spans="1:108" ht="31.5" customHeight="1" x14ac:dyDescent="0.25">
      <c r="A188" s="17" t="s">
        <v>275</v>
      </c>
      <c r="B188" s="12" t="s">
        <v>13</v>
      </c>
      <c r="C188" s="3">
        <v>97</v>
      </c>
      <c r="DD188" s="8">
        <f t="shared" si="3"/>
        <v>0</v>
      </c>
    </row>
    <row r="189" spans="1:108" ht="31.5" customHeight="1" x14ac:dyDescent="0.25">
      <c r="A189" s="17" t="s">
        <v>276</v>
      </c>
      <c r="B189" s="12" t="s">
        <v>13</v>
      </c>
      <c r="C189" s="3">
        <v>239</v>
      </c>
      <c r="DD189" s="8">
        <f t="shared" si="3"/>
        <v>0</v>
      </c>
    </row>
    <row r="190" spans="1:108" ht="30.75" customHeight="1" x14ac:dyDescent="0.25">
      <c r="A190" s="55" t="s">
        <v>71</v>
      </c>
      <c r="B190" s="55"/>
      <c r="C190" s="55"/>
      <c r="DD190" s="8"/>
    </row>
    <row r="191" spans="1:108" ht="32.25" customHeight="1" x14ac:dyDescent="0.25">
      <c r="A191" s="12" t="s">
        <v>72</v>
      </c>
      <c r="B191" s="12" t="s">
        <v>13</v>
      </c>
      <c r="C191" s="3">
        <v>30</v>
      </c>
      <c r="DD191" s="8">
        <f t="shared" si="3"/>
        <v>0</v>
      </c>
    </row>
    <row r="192" spans="1:108" ht="32.25" customHeight="1" x14ac:dyDescent="0.25">
      <c r="A192" s="12" t="s">
        <v>73</v>
      </c>
      <c r="B192" s="12" t="s">
        <v>13</v>
      </c>
      <c r="C192" s="3">
        <v>0</v>
      </c>
      <c r="DD192" s="8">
        <f t="shared" si="3"/>
        <v>0</v>
      </c>
    </row>
    <row r="193" spans="1:108" ht="32.25" customHeight="1" x14ac:dyDescent="0.25">
      <c r="A193" s="12" t="s">
        <v>74</v>
      </c>
      <c r="B193" s="12" t="s">
        <v>13</v>
      </c>
      <c r="C193" s="3">
        <v>30</v>
      </c>
      <c r="DD193" s="8">
        <f t="shared" si="3"/>
        <v>0</v>
      </c>
    </row>
    <row r="194" spans="1:108" ht="32.25" customHeight="1" x14ac:dyDescent="0.25">
      <c r="A194" s="12" t="s">
        <v>75</v>
      </c>
      <c r="B194" s="12" t="s">
        <v>13</v>
      </c>
      <c r="C194" s="3">
        <v>0</v>
      </c>
      <c r="DD194" s="8">
        <f t="shared" si="3"/>
        <v>0</v>
      </c>
    </row>
    <row r="195" spans="1:108" ht="32.25" customHeight="1" x14ac:dyDescent="0.25">
      <c r="A195" s="12" t="s">
        <v>76</v>
      </c>
      <c r="B195" s="12" t="s">
        <v>13</v>
      </c>
      <c r="C195" s="3">
        <v>0</v>
      </c>
      <c r="DD195" s="8">
        <f t="shared" si="3"/>
        <v>0</v>
      </c>
    </row>
    <row r="196" spans="1:108" ht="32.25" customHeight="1" x14ac:dyDescent="0.25">
      <c r="A196" s="12" t="s">
        <v>77</v>
      </c>
      <c r="B196" s="12" t="s">
        <v>13</v>
      </c>
      <c r="C196" s="3">
        <v>0</v>
      </c>
      <c r="DD196" s="8">
        <f t="shared" si="3"/>
        <v>0</v>
      </c>
    </row>
    <row r="197" spans="1:108" ht="32.25" customHeight="1" x14ac:dyDescent="0.25">
      <c r="A197" s="56" t="s">
        <v>139</v>
      </c>
      <c r="B197" s="57"/>
      <c r="C197" s="57"/>
      <c r="DD197" s="8"/>
    </row>
    <row r="198" spans="1:108" ht="32.25" customHeight="1" x14ac:dyDescent="0.25">
      <c r="A198" s="12" t="s">
        <v>72</v>
      </c>
      <c r="B198" s="12" t="s">
        <v>13</v>
      </c>
      <c r="C198" s="3">
        <v>0</v>
      </c>
      <c r="DD198" s="8">
        <f>IFERROR(IF(ISBLANK(C198),1,0)+IF(AND(C198&gt;=0,C198&lt;100000),0,1),1)</f>
        <v>0</v>
      </c>
    </row>
    <row r="199" spans="1:108" ht="32.25" customHeight="1" x14ac:dyDescent="0.25">
      <c r="A199" s="12" t="s">
        <v>73</v>
      </c>
      <c r="B199" s="12" t="s">
        <v>13</v>
      </c>
      <c r="C199" s="3">
        <v>0</v>
      </c>
      <c r="DD199" s="8">
        <f t="shared" si="3"/>
        <v>0</v>
      </c>
    </row>
    <row r="200" spans="1:108" ht="32.25" customHeight="1" x14ac:dyDescent="0.25">
      <c r="A200" s="12" t="s">
        <v>74</v>
      </c>
      <c r="B200" s="12" t="s">
        <v>13</v>
      </c>
      <c r="C200" s="3">
        <v>0</v>
      </c>
      <c r="DD200" s="8">
        <f t="shared" si="3"/>
        <v>0</v>
      </c>
    </row>
    <row r="201" spans="1:108" ht="32.25" customHeight="1" x14ac:dyDescent="0.25">
      <c r="A201" s="12" t="s">
        <v>75</v>
      </c>
      <c r="B201" s="12" t="s">
        <v>13</v>
      </c>
      <c r="C201" s="3">
        <v>0</v>
      </c>
      <c r="DD201" s="8">
        <f t="shared" si="3"/>
        <v>0</v>
      </c>
    </row>
    <row r="202" spans="1:108" ht="32.25" customHeight="1" x14ac:dyDescent="0.25">
      <c r="A202" s="12" t="s">
        <v>76</v>
      </c>
      <c r="B202" s="12" t="s">
        <v>13</v>
      </c>
      <c r="C202" s="3">
        <v>0</v>
      </c>
      <c r="DD202" s="8">
        <f t="shared" si="3"/>
        <v>0</v>
      </c>
    </row>
    <row r="203" spans="1:108" ht="32.25" customHeight="1" x14ac:dyDescent="0.25">
      <c r="A203" s="12" t="s">
        <v>77</v>
      </c>
      <c r="B203" s="12" t="s">
        <v>13</v>
      </c>
      <c r="C203" s="3">
        <v>0</v>
      </c>
      <c r="DD203" s="8">
        <f t="shared" si="3"/>
        <v>0</v>
      </c>
    </row>
  </sheetData>
  <sheetProtection algorithmName="SHA-512" hashValue="v0No3dZr8HsZeJXirj4Ewr6sA0xkEZGsLAuUdgDIxRlTztJ+vvNpREA+efGhCZdrERI3enebqQVSLehD6KFsHg==" saltValue="dlZsR4+hD/3yeOCmhe1n2g==" spinCount="100000" sheet="1" objects="1" scenarios="1"/>
  <mergeCells count="32">
    <mergeCell ref="A79:B79"/>
    <mergeCell ref="A64:B64"/>
    <mergeCell ref="A56:B56"/>
    <mergeCell ref="A45:B45"/>
    <mergeCell ref="A9:C9"/>
    <mergeCell ref="A1:C1"/>
    <mergeCell ref="A3:C3"/>
    <mergeCell ref="A4:C4"/>
    <mergeCell ref="A5:C5"/>
    <mergeCell ref="A7:C7"/>
    <mergeCell ref="A168:C168"/>
    <mergeCell ref="A13:C13"/>
    <mergeCell ref="A15:C15"/>
    <mergeCell ref="A17:C17"/>
    <mergeCell ref="A24:C24"/>
    <mergeCell ref="A28:C28"/>
    <mergeCell ref="A32:D32"/>
    <mergeCell ref="A31:D31"/>
    <mergeCell ref="A78:D78"/>
    <mergeCell ref="A101:D101"/>
    <mergeCell ref="A33:B33"/>
    <mergeCell ref="A44:D44"/>
    <mergeCell ref="A55:D55"/>
    <mergeCell ref="A63:D63"/>
    <mergeCell ref="A77:D77"/>
    <mergeCell ref="A102:B102"/>
    <mergeCell ref="A169:C169"/>
    <mergeCell ref="A178:C178"/>
    <mergeCell ref="A183:C183"/>
    <mergeCell ref="A190:C190"/>
    <mergeCell ref="A197:C197"/>
    <mergeCell ref="A173:C173"/>
  </mergeCells>
  <dataValidations count="4">
    <dataValidation type="whole" allowBlank="1" showInputMessage="1" showErrorMessage="1" sqref="C16 C18:C19 C21:C22 C25:C27 C29:C30 C46:C54 C57:C62 C65:C76 C80:C100 C34:C43 C165:C167 C179:C182 C184:C189 C191:C196 C198:C203 C170:C177 C103:C162 D34 D46:D47 D51 D65 D80 D92:D93 D97 D103 D135">
      <formula1>0</formula1>
      <formula2>100000</formula2>
    </dataValidation>
    <dataValidation type="decimal" allowBlank="1" showInputMessage="1" showErrorMessage="1" sqref="C163:C164 C23 C20">
      <formula1>0</formula1>
      <formula2>100000000</formula2>
    </dataValidation>
    <dataValidation type="whole" allowBlank="1" showInputMessage="1" showErrorMessage="1" sqref="D165:D167 D136:D162 D104:D134 D98:D100 D94:D96 D81:D91 D66:D76 D57:D62 D52:D54 D48:D50 D35:D43">
      <formula1>0</formula1>
      <formula2>100000000</formula2>
    </dataValidation>
    <dataValidation type="decimal" allowBlank="1" showInputMessage="1" showErrorMessage="1" sqref="D163:D164">
      <formula1>0</formula1>
      <formula2>100000000000</formula2>
    </dataValidation>
  </dataValidations>
  <hyperlinks>
    <hyperlink ref="A5" r:id="rId1"/>
  </hyperlinks>
  <pageMargins left="0.7" right="0.7" top="0.75" bottom="0.75" header="0.3" footer="0.3"/>
  <pageSetup scale="55" orientation="portrait" r:id="rId2"/>
  <ignoredErrors>
    <ignoredError sqref="C25"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Справочник!$A$2:$A$25</xm:f>
          </x14:formula1>
          <xm:sqref>B11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88"/>
  <sheetViews>
    <sheetView topLeftCell="A241" zoomScale="85" zoomScaleNormal="85" workbookViewId="0">
      <selection activeCell="M294" sqref="M294"/>
    </sheetView>
  </sheetViews>
  <sheetFormatPr defaultColWidth="15" defaultRowHeight="15" x14ac:dyDescent="0.25"/>
  <cols>
    <col min="1" max="3" width="15" style="42"/>
    <col min="4" max="4" width="20.85546875" style="42" customWidth="1"/>
    <col min="5" max="5" width="23.85546875" style="42" customWidth="1"/>
    <col min="6" max="6" width="15" style="42"/>
    <col min="7" max="7" width="31.28515625" style="42" customWidth="1"/>
    <col min="8" max="8" width="15" style="42"/>
    <col min="9" max="9" width="15" style="43"/>
    <col min="10" max="17" width="15" style="42"/>
    <col min="18" max="23" width="4.28515625" style="42" customWidth="1"/>
    <col min="24" max="16384" width="15" style="42"/>
  </cols>
  <sheetData>
    <row r="1" spans="1:26" x14ac:dyDescent="0.25">
      <c r="A1" s="41" t="s">
        <v>140</v>
      </c>
      <c r="B1" s="41" t="s">
        <v>141</v>
      </c>
      <c r="C1" s="42" t="s">
        <v>142</v>
      </c>
      <c r="D1" s="41" t="s">
        <v>143</v>
      </c>
      <c r="E1" s="41" t="s">
        <v>144</v>
      </c>
      <c r="F1" s="41" t="s">
        <v>145</v>
      </c>
      <c r="G1" s="41" t="s">
        <v>146</v>
      </c>
      <c r="H1" s="42" t="s">
        <v>147</v>
      </c>
      <c r="I1" s="43" t="s">
        <v>148</v>
      </c>
      <c r="J1" s="41" t="s">
        <v>149</v>
      </c>
      <c r="K1" s="44" t="s">
        <v>150</v>
      </c>
      <c r="L1" s="45" t="s">
        <v>151</v>
      </c>
      <c r="M1" s="42" t="s">
        <v>152</v>
      </c>
      <c r="N1" s="42" t="s">
        <v>153</v>
      </c>
      <c r="O1" s="46" t="s">
        <v>154</v>
      </c>
      <c r="P1" s="42" t="s">
        <v>155</v>
      </c>
      <c r="Q1" s="42" t="s">
        <v>156</v>
      </c>
      <c r="V1" s="45"/>
      <c r="X1" s="41" t="s">
        <v>157</v>
      </c>
      <c r="Y1" s="47" t="s">
        <v>158</v>
      </c>
      <c r="Z1" s="47" t="s">
        <v>159</v>
      </c>
    </row>
    <row r="2" spans="1:26" x14ac:dyDescent="0.25">
      <c r="A2" s="41" t="s">
        <v>281</v>
      </c>
      <c r="B2" s="41" t="s">
        <v>1</v>
      </c>
      <c r="C2" s="48" t="str">
        <f>'к заполнению'!$B$11</f>
        <v>2026 год, 2 квартал</v>
      </c>
      <c r="D2" s="41" t="s">
        <v>160</v>
      </c>
      <c r="E2" s="42" t="s">
        <v>204</v>
      </c>
      <c r="F2" s="41" t="s">
        <v>161</v>
      </c>
      <c r="G2" s="42" t="s">
        <v>11</v>
      </c>
      <c r="H2" s="41" t="s">
        <v>282</v>
      </c>
      <c r="I2" s="43" t="s">
        <v>204</v>
      </c>
      <c r="J2" s="43" t="s">
        <v>13</v>
      </c>
      <c r="K2" s="43">
        <f>'к заполнению'!C16</f>
        <v>29</v>
      </c>
      <c r="L2" s="44"/>
      <c r="O2" s="43">
        <f>'к заполнению'!DD16</f>
        <v>0</v>
      </c>
      <c r="P2" s="42">
        <v>1</v>
      </c>
      <c r="Q2" s="42">
        <v>1</v>
      </c>
      <c r="X2" s="42" t="s">
        <v>188</v>
      </c>
      <c r="Y2" s="47" t="s">
        <v>189</v>
      </c>
      <c r="Z2" s="49" t="s">
        <v>190</v>
      </c>
    </row>
    <row r="3" spans="1:26" x14ac:dyDescent="0.25">
      <c r="A3" s="41" t="s">
        <v>281</v>
      </c>
      <c r="B3" s="41" t="s">
        <v>1</v>
      </c>
      <c r="C3" s="48" t="str">
        <f>'к заполнению'!$B$11</f>
        <v>2026 год, 2 квартал</v>
      </c>
      <c r="D3" s="41" t="s">
        <v>160</v>
      </c>
      <c r="E3" s="42" t="s">
        <v>205</v>
      </c>
      <c r="F3" s="41" t="s">
        <v>161</v>
      </c>
      <c r="G3" s="42" t="s">
        <v>11</v>
      </c>
      <c r="H3" s="41" t="s">
        <v>283</v>
      </c>
      <c r="I3" s="43" t="s">
        <v>137</v>
      </c>
      <c r="J3" s="43" t="s">
        <v>13</v>
      </c>
      <c r="K3" s="43">
        <f>'к заполнению'!C18</f>
        <v>15</v>
      </c>
      <c r="L3" s="44"/>
      <c r="O3" s="43">
        <f>'к заполнению'!DD18</f>
        <v>0</v>
      </c>
      <c r="P3" s="42">
        <v>2</v>
      </c>
      <c r="Q3" s="42">
        <v>1</v>
      </c>
      <c r="X3" s="42" t="s">
        <v>188</v>
      </c>
      <c r="Y3" s="47" t="s">
        <v>189</v>
      </c>
      <c r="Z3" s="49" t="s">
        <v>190</v>
      </c>
    </row>
    <row r="4" spans="1:26" x14ac:dyDescent="0.25">
      <c r="A4" s="41" t="s">
        <v>281</v>
      </c>
      <c r="B4" s="41" t="s">
        <v>1</v>
      </c>
      <c r="C4" s="48" t="str">
        <f>'к заполнению'!$B$11</f>
        <v>2026 год, 2 квартал</v>
      </c>
      <c r="D4" s="41" t="s">
        <v>160</v>
      </c>
      <c r="E4" s="42" t="s">
        <v>205</v>
      </c>
      <c r="F4" s="41" t="s">
        <v>161</v>
      </c>
      <c r="G4" s="42" t="s">
        <v>11</v>
      </c>
      <c r="H4" s="41" t="s">
        <v>284</v>
      </c>
      <c r="I4" s="43" t="s">
        <v>206</v>
      </c>
      <c r="J4" s="43" t="s">
        <v>13</v>
      </c>
      <c r="K4" s="43">
        <f>'к заполнению'!C19</f>
        <v>15</v>
      </c>
      <c r="L4" s="44"/>
      <c r="O4" s="43">
        <f>'к заполнению'!DD19</f>
        <v>0</v>
      </c>
      <c r="P4" s="42">
        <v>3</v>
      </c>
      <c r="Q4" s="42">
        <v>1</v>
      </c>
      <c r="X4" s="42" t="s">
        <v>188</v>
      </c>
      <c r="Y4" s="47" t="s">
        <v>189</v>
      </c>
      <c r="Z4" s="49" t="s">
        <v>190</v>
      </c>
    </row>
    <row r="5" spans="1:26" x14ac:dyDescent="0.25">
      <c r="A5" s="41" t="s">
        <v>281</v>
      </c>
      <c r="B5" s="41" t="s">
        <v>1</v>
      </c>
      <c r="C5" s="48" t="str">
        <f>'к заполнению'!$B$11</f>
        <v>2026 год, 2 квартал</v>
      </c>
      <c r="D5" s="41" t="s">
        <v>160</v>
      </c>
      <c r="E5" s="42" t="s">
        <v>205</v>
      </c>
      <c r="F5" s="41" t="s">
        <v>161</v>
      </c>
      <c r="G5" s="42" t="s">
        <v>11</v>
      </c>
      <c r="H5" s="41" t="s">
        <v>285</v>
      </c>
      <c r="I5" s="43" t="s">
        <v>17</v>
      </c>
      <c r="J5" s="43" t="s">
        <v>18</v>
      </c>
      <c r="K5" s="43"/>
      <c r="L5" s="45">
        <f>'к заполнению'!C20</f>
        <v>21072.5</v>
      </c>
      <c r="O5" s="43">
        <f>'к заполнению'!DD20</f>
        <v>0</v>
      </c>
      <c r="P5" s="42">
        <v>4</v>
      </c>
      <c r="Q5" s="42">
        <v>1</v>
      </c>
      <c r="X5" s="42" t="s">
        <v>188</v>
      </c>
      <c r="Y5" s="47" t="s">
        <v>189</v>
      </c>
      <c r="Z5" s="49" t="s">
        <v>191</v>
      </c>
    </row>
    <row r="6" spans="1:26" x14ac:dyDescent="0.25">
      <c r="A6" s="41" t="s">
        <v>281</v>
      </c>
      <c r="B6" s="41" t="s">
        <v>1</v>
      </c>
      <c r="C6" s="48" t="str">
        <f>'к заполнению'!$B$11</f>
        <v>2026 год, 2 квартал</v>
      </c>
      <c r="D6" s="41" t="s">
        <v>160</v>
      </c>
      <c r="E6" s="42" t="s">
        <v>205</v>
      </c>
      <c r="F6" s="41" t="s">
        <v>161</v>
      </c>
      <c r="G6" s="42" t="s">
        <v>11</v>
      </c>
      <c r="H6" s="41" t="s">
        <v>286</v>
      </c>
      <c r="I6" s="43" t="s">
        <v>19</v>
      </c>
      <c r="J6" s="43" t="s">
        <v>13</v>
      </c>
      <c r="K6" s="43">
        <f>'к заполнению'!C21</f>
        <v>3002</v>
      </c>
      <c r="L6" s="44"/>
      <c r="O6" s="43">
        <f>'к заполнению'!DD21</f>
        <v>0</v>
      </c>
      <c r="P6" s="42">
        <v>5</v>
      </c>
      <c r="Q6" s="42">
        <v>1</v>
      </c>
      <c r="X6" s="42" t="s">
        <v>188</v>
      </c>
      <c r="Y6" s="47" t="s">
        <v>189</v>
      </c>
      <c r="Z6" s="49" t="s">
        <v>190</v>
      </c>
    </row>
    <row r="7" spans="1:26" x14ac:dyDescent="0.25">
      <c r="A7" s="41" t="s">
        <v>281</v>
      </c>
      <c r="B7" s="41" t="s">
        <v>1</v>
      </c>
      <c r="C7" s="48" t="str">
        <f>'к заполнению'!$B$11</f>
        <v>2026 год, 2 квартал</v>
      </c>
      <c r="D7" s="41" t="s">
        <v>160</v>
      </c>
      <c r="E7" s="42" t="s">
        <v>205</v>
      </c>
      <c r="F7" s="41" t="s">
        <v>161</v>
      </c>
      <c r="G7" s="42" t="s">
        <v>11</v>
      </c>
      <c r="H7" s="41" t="s">
        <v>287</v>
      </c>
      <c r="I7" s="43" t="s">
        <v>20</v>
      </c>
      <c r="J7" s="43" t="s">
        <v>13</v>
      </c>
      <c r="K7" s="43">
        <f>'к заполнению'!C22</f>
        <v>284</v>
      </c>
      <c r="L7" s="44"/>
      <c r="O7" s="43">
        <f>'к заполнению'!DD22</f>
        <v>0</v>
      </c>
      <c r="P7" s="42">
        <v>6</v>
      </c>
      <c r="Q7" s="42">
        <v>1</v>
      </c>
      <c r="X7" s="42" t="s">
        <v>188</v>
      </c>
      <c r="Y7" s="47" t="s">
        <v>189</v>
      </c>
      <c r="Z7" s="49" t="s">
        <v>190</v>
      </c>
    </row>
    <row r="8" spans="1:26" x14ac:dyDescent="0.25">
      <c r="A8" s="41" t="s">
        <v>281</v>
      </c>
      <c r="B8" s="41" t="s">
        <v>1</v>
      </c>
      <c r="C8" s="48" t="str">
        <f>'к заполнению'!$B$11</f>
        <v>2026 год, 2 квартал</v>
      </c>
      <c r="D8" s="41" t="s">
        <v>160</v>
      </c>
      <c r="E8" s="42" t="s">
        <v>205</v>
      </c>
      <c r="F8" s="41" t="s">
        <v>161</v>
      </c>
      <c r="G8" s="42" t="s">
        <v>11</v>
      </c>
      <c r="H8" s="41" t="s">
        <v>288</v>
      </c>
      <c r="I8" s="43" t="s">
        <v>21</v>
      </c>
      <c r="J8" s="43" t="s">
        <v>18</v>
      </c>
      <c r="K8" s="43"/>
      <c r="L8" s="45">
        <f>'к заполнению'!C23</f>
        <v>239.41</v>
      </c>
      <c r="O8" s="43">
        <f>'к заполнению'!DD23</f>
        <v>0</v>
      </c>
      <c r="P8" s="42">
        <v>7</v>
      </c>
      <c r="Q8" s="42">
        <v>1</v>
      </c>
      <c r="X8" s="42" t="s">
        <v>188</v>
      </c>
      <c r="Y8" s="47" t="s">
        <v>189</v>
      </c>
      <c r="Z8" s="49" t="s">
        <v>191</v>
      </c>
    </row>
    <row r="9" spans="1:26" x14ac:dyDescent="0.25">
      <c r="A9" s="41" t="s">
        <v>281</v>
      </c>
      <c r="B9" s="41" t="s">
        <v>1</v>
      </c>
      <c r="C9" s="48" t="str">
        <f>'к заполнению'!$B$11</f>
        <v>2026 год, 2 квартал</v>
      </c>
      <c r="D9" s="41" t="s">
        <v>160</v>
      </c>
      <c r="E9" s="42" t="s">
        <v>207</v>
      </c>
      <c r="F9" s="41" t="s">
        <v>161</v>
      </c>
      <c r="G9" s="42" t="s">
        <v>11</v>
      </c>
      <c r="H9" s="41" t="s">
        <v>289</v>
      </c>
      <c r="I9" s="43" t="s">
        <v>137</v>
      </c>
      <c r="J9" s="43" t="s">
        <v>13</v>
      </c>
      <c r="K9" s="43">
        <f>'к заполнению'!C25</f>
        <v>148</v>
      </c>
      <c r="L9" s="44"/>
      <c r="O9" s="43">
        <f>'к заполнению'!DD25</f>
        <v>0</v>
      </c>
      <c r="P9" s="42">
        <v>8</v>
      </c>
      <c r="Q9" s="42">
        <v>1</v>
      </c>
      <c r="X9" s="42" t="s">
        <v>188</v>
      </c>
      <c r="Y9" s="47" t="s">
        <v>189</v>
      </c>
      <c r="Z9" s="49" t="s">
        <v>190</v>
      </c>
    </row>
    <row r="10" spans="1:26" x14ac:dyDescent="0.25">
      <c r="A10" s="41" t="s">
        <v>281</v>
      </c>
      <c r="B10" s="41" t="s">
        <v>1</v>
      </c>
      <c r="C10" s="48" t="str">
        <f>'к заполнению'!$B$11</f>
        <v>2026 год, 2 квартал</v>
      </c>
      <c r="D10" s="41" t="s">
        <v>160</v>
      </c>
      <c r="E10" s="42" t="s">
        <v>207</v>
      </c>
      <c r="F10" s="41" t="s">
        <v>161</v>
      </c>
      <c r="G10" s="42" t="s">
        <v>11</v>
      </c>
      <c r="H10" s="41" t="s">
        <v>290</v>
      </c>
      <c r="I10" s="43" t="s">
        <v>208</v>
      </c>
      <c r="J10" s="43" t="s">
        <v>13</v>
      </c>
      <c r="K10" s="43">
        <f>'к заполнению'!C26</f>
        <v>61</v>
      </c>
      <c r="L10" s="44"/>
      <c r="O10" s="43">
        <f>'к заполнению'!DD26</f>
        <v>0</v>
      </c>
      <c r="P10" s="42">
        <v>9</v>
      </c>
      <c r="Q10" s="42">
        <v>1</v>
      </c>
      <c r="X10" s="42" t="s">
        <v>188</v>
      </c>
      <c r="Y10" s="47" t="s">
        <v>189</v>
      </c>
      <c r="Z10" s="49" t="s">
        <v>190</v>
      </c>
    </row>
    <row r="11" spans="1:26" x14ac:dyDescent="0.25">
      <c r="A11" s="41" t="s">
        <v>281</v>
      </c>
      <c r="B11" s="41" t="s">
        <v>1</v>
      </c>
      <c r="C11" s="48" t="str">
        <f>'к заполнению'!$B$11</f>
        <v>2026 год, 2 квартал</v>
      </c>
      <c r="D11" s="41" t="s">
        <v>160</v>
      </c>
      <c r="E11" s="42" t="s">
        <v>207</v>
      </c>
      <c r="F11" s="41" t="s">
        <v>161</v>
      </c>
      <c r="G11" s="42" t="s">
        <v>11</v>
      </c>
      <c r="H11" s="41" t="s">
        <v>291</v>
      </c>
      <c r="I11" s="43" t="s">
        <v>209</v>
      </c>
      <c r="J11" s="43" t="s">
        <v>13</v>
      </c>
      <c r="K11" s="43">
        <f>'к заполнению'!C27</f>
        <v>87</v>
      </c>
      <c r="L11" s="44"/>
      <c r="O11" s="43">
        <f>'к заполнению'!DD27</f>
        <v>0</v>
      </c>
      <c r="P11" s="42">
        <v>10</v>
      </c>
      <c r="Q11" s="42">
        <v>1</v>
      </c>
      <c r="X11" s="42" t="s">
        <v>188</v>
      </c>
      <c r="Y11" s="47" t="s">
        <v>189</v>
      </c>
      <c r="Z11" s="49" t="s">
        <v>190</v>
      </c>
    </row>
    <row r="12" spans="1:26" x14ac:dyDescent="0.25">
      <c r="A12" s="41" t="s">
        <v>281</v>
      </c>
      <c r="B12" s="41" t="s">
        <v>1</v>
      </c>
      <c r="C12" s="48" t="str">
        <f>'к заполнению'!$B$11</f>
        <v>2026 год, 2 квартал</v>
      </c>
      <c r="D12" s="41" t="s">
        <v>160</v>
      </c>
      <c r="E12" s="42" t="s">
        <v>210</v>
      </c>
      <c r="F12" s="41" t="s">
        <v>161</v>
      </c>
      <c r="G12" s="42" t="s">
        <v>11</v>
      </c>
      <c r="H12" s="41" t="s">
        <v>292</v>
      </c>
      <c r="I12" s="43" t="s">
        <v>137</v>
      </c>
      <c r="J12" s="43" t="s">
        <v>13</v>
      </c>
      <c r="K12" s="43">
        <f>'к заполнению'!C29</f>
        <v>0</v>
      </c>
      <c r="L12" s="44"/>
      <c r="O12" s="43">
        <f>'к заполнению'!DD29</f>
        <v>0</v>
      </c>
      <c r="P12" s="42">
        <v>11</v>
      </c>
      <c r="Q12" s="42">
        <v>1</v>
      </c>
      <c r="X12" s="42" t="s">
        <v>188</v>
      </c>
      <c r="Y12" s="47" t="s">
        <v>189</v>
      </c>
      <c r="Z12" s="49" t="s">
        <v>190</v>
      </c>
    </row>
    <row r="13" spans="1:26" x14ac:dyDescent="0.25">
      <c r="A13" s="41" t="s">
        <v>281</v>
      </c>
      <c r="B13" s="41" t="s">
        <v>1</v>
      </c>
      <c r="C13" s="48" t="str">
        <f>'к заполнению'!$B$11</f>
        <v>2026 год, 2 квартал</v>
      </c>
      <c r="D13" s="41" t="s">
        <v>160</v>
      </c>
      <c r="E13" s="42" t="s">
        <v>210</v>
      </c>
      <c r="F13" s="41" t="s">
        <v>161</v>
      </c>
      <c r="G13" s="42" t="s">
        <v>11</v>
      </c>
      <c r="H13" s="41" t="s">
        <v>293</v>
      </c>
      <c r="I13" s="43" t="s">
        <v>211</v>
      </c>
      <c r="J13" s="43" t="s">
        <v>13</v>
      </c>
      <c r="K13" s="43">
        <f>'к заполнению'!C30</f>
        <v>0</v>
      </c>
      <c r="L13" s="44"/>
      <c r="O13" s="43">
        <f>'к заполнению'!DD30</f>
        <v>0</v>
      </c>
      <c r="P13" s="42">
        <v>12</v>
      </c>
      <c r="Q13" s="42">
        <v>1</v>
      </c>
      <c r="X13" s="42" t="s">
        <v>188</v>
      </c>
      <c r="Y13" s="47" t="s">
        <v>189</v>
      </c>
      <c r="Z13" s="49" t="s">
        <v>190</v>
      </c>
    </row>
    <row r="14" spans="1:26" x14ac:dyDescent="0.25">
      <c r="A14" s="41" t="s">
        <v>281</v>
      </c>
      <c r="B14" s="41" t="s">
        <v>1</v>
      </c>
      <c r="C14" s="48" t="str">
        <f>'к заполнению'!$B$11</f>
        <v>2026 год, 2 квартал</v>
      </c>
      <c r="D14" s="41" t="s">
        <v>160</v>
      </c>
      <c r="E14" s="42" t="s">
        <v>212</v>
      </c>
      <c r="F14" s="41" t="s">
        <v>161</v>
      </c>
      <c r="G14" s="42" t="s">
        <v>272</v>
      </c>
      <c r="H14" s="41" t="s">
        <v>294</v>
      </c>
      <c r="I14" s="43" t="s">
        <v>213</v>
      </c>
      <c r="J14" s="43" t="s">
        <v>13</v>
      </c>
      <c r="K14" s="44">
        <f>'к заполнению'!C34</f>
        <v>246</v>
      </c>
      <c r="L14" s="44"/>
      <c r="O14" s="43">
        <f>'к заполнению'!DD34</f>
        <v>0</v>
      </c>
      <c r="P14" s="42">
        <v>13</v>
      </c>
      <c r="Q14" s="42">
        <v>1</v>
      </c>
      <c r="X14" s="42" t="s">
        <v>188</v>
      </c>
      <c r="Y14" s="47" t="s">
        <v>189</v>
      </c>
      <c r="Z14" s="49" t="s">
        <v>190</v>
      </c>
    </row>
    <row r="15" spans="1:26" x14ac:dyDescent="0.25">
      <c r="A15" s="41" t="s">
        <v>281</v>
      </c>
      <c r="B15" s="41" t="s">
        <v>1</v>
      </c>
      <c r="C15" s="48" t="str">
        <f>'к заполнению'!$B$11</f>
        <v>2026 год, 2 квартал</v>
      </c>
      <c r="D15" s="41" t="s">
        <v>160</v>
      </c>
      <c r="E15" s="42" t="s">
        <v>212</v>
      </c>
      <c r="F15" s="41" t="s">
        <v>161</v>
      </c>
      <c r="G15" s="42" t="s">
        <v>272</v>
      </c>
      <c r="H15" s="41" t="s">
        <v>295</v>
      </c>
      <c r="I15" s="43" t="s">
        <v>85</v>
      </c>
      <c r="J15" s="43" t="s">
        <v>13</v>
      </c>
      <c r="K15" s="43">
        <f>'к заполнению'!C35</f>
        <v>203</v>
      </c>
      <c r="L15" s="44"/>
      <c r="O15" s="43">
        <f>'к заполнению'!DD35</f>
        <v>0</v>
      </c>
      <c r="P15" s="42">
        <v>14</v>
      </c>
      <c r="Q15" s="42">
        <v>1</v>
      </c>
      <c r="X15" s="42" t="s">
        <v>188</v>
      </c>
      <c r="Y15" s="47" t="s">
        <v>189</v>
      </c>
      <c r="Z15" s="49" t="s">
        <v>190</v>
      </c>
    </row>
    <row r="16" spans="1:26" x14ac:dyDescent="0.25">
      <c r="A16" s="41" t="s">
        <v>281</v>
      </c>
      <c r="B16" s="41" t="s">
        <v>1</v>
      </c>
      <c r="C16" s="48" t="str">
        <f>'к заполнению'!$B$11</f>
        <v>2026 год, 2 квартал</v>
      </c>
      <c r="D16" s="41" t="s">
        <v>160</v>
      </c>
      <c r="E16" s="42" t="s">
        <v>212</v>
      </c>
      <c r="F16" s="41" t="s">
        <v>161</v>
      </c>
      <c r="G16" s="42" t="s">
        <v>272</v>
      </c>
      <c r="H16" s="41" t="s">
        <v>296</v>
      </c>
      <c r="I16" s="43" t="s">
        <v>86</v>
      </c>
      <c r="J16" s="43" t="s">
        <v>13</v>
      </c>
      <c r="K16" s="43">
        <f>'к заполнению'!C36</f>
        <v>35</v>
      </c>
      <c r="L16" s="44"/>
      <c r="O16" s="43">
        <f>'к заполнению'!DD36</f>
        <v>0</v>
      </c>
      <c r="P16" s="42">
        <v>15</v>
      </c>
      <c r="Q16" s="42">
        <v>1</v>
      </c>
      <c r="X16" s="42" t="s">
        <v>188</v>
      </c>
      <c r="Y16" s="47" t="s">
        <v>189</v>
      </c>
      <c r="Z16" s="49" t="s">
        <v>190</v>
      </c>
    </row>
    <row r="17" spans="1:26" x14ac:dyDescent="0.25">
      <c r="A17" s="41" t="s">
        <v>281</v>
      </c>
      <c r="B17" s="41" t="s">
        <v>1</v>
      </c>
      <c r="C17" s="48" t="str">
        <f>'к заполнению'!$B$11</f>
        <v>2026 год, 2 квартал</v>
      </c>
      <c r="D17" s="41" t="s">
        <v>160</v>
      </c>
      <c r="E17" s="42" t="s">
        <v>212</v>
      </c>
      <c r="F17" s="41" t="s">
        <v>161</v>
      </c>
      <c r="G17" s="42" t="s">
        <v>272</v>
      </c>
      <c r="H17" s="41" t="s">
        <v>297</v>
      </c>
      <c r="I17" s="43" t="s">
        <v>214</v>
      </c>
      <c r="J17" s="43" t="s">
        <v>13</v>
      </c>
      <c r="K17" s="43">
        <f>'к заполнению'!C37</f>
        <v>5</v>
      </c>
      <c r="L17" s="44"/>
      <c r="O17" s="43">
        <f>'к заполнению'!DD37</f>
        <v>0</v>
      </c>
      <c r="P17" s="42">
        <v>16</v>
      </c>
      <c r="Q17" s="42">
        <v>1</v>
      </c>
      <c r="X17" s="42" t="s">
        <v>188</v>
      </c>
      <c r="Y17" s="47" t="s">
        <v>189</v>
      </c>
      <c r="Z17" s="49" t="s">
        <v>190</v>
      </c>
    </row>
    <row r="18" spans="1:26" x14ac:dyDescent="0.25">
      <c r="A18" s="41" t="s">
        <v>281</v>
      </c>
      <c r="B18" s="41" t="s">
        <v>1</v>
      </c>
      <c r="C18" s="48" t="str">
        <f>'к заполнению'!$B$11</f>
        <v>2026 год, 2 квартал</v>
      </c>
      <c r="D18" s="41" t="s">
        <v>160</v>
      </c>
      <c r="E18" s="42" t="s">
        <v>212</v>
      </c>
      <c r="F18" s="41" t="s">
        <v>161</v>
      </c>
      <c r="G18" s="42" t="s">
        <v>272</v>
      </c>
      <c r="H18" s="41" t="s">
        <v>298</v>
      </c>
      <c r="I18" s="43" t="s">
        <v>87</v>
      </c>
      <c r="J18" s="43" t="s">
        <v>13</v>
      </c>
      <c r="K18" s="43">
        <f>'к заполнению'!C38</f>
        <v>0</v>
      </c>
      <c r="L18" s="44"/>
      <c r="O18" s="43">
        <f>'к заполнению'!DD38</f>
        <v>1</v>
      </c>
      <c r="P18" s="42">
        <v>17</v>
      </c>
      <c r="Q18" s="42">
        <v>1</v>
      </c>
      <c r="X18" s="42" t="s">
        <v>188</v>
      </c>
      <c r="Y18" s="47" t="s">
        <v>189</v>
      </c>
      <c r="Z18" s="49" t="s">
        <v>190</v>
      </c>
    </row>
    <row r="19" spans="1:26" x14ac:dyDescent="0.25">
      <c r="A19" s="41" t="s">
        <v>281</v>
      </c>
      <c r="B19" s="41" t="s">
        <v>1</v>
      </c>
      <c r="C19" s="48" t="str">
        <f>'к заполнению'!$B$11</f>
        <v>2026 год, 2 квартал</v>
      </c>
      <c r="D19" s="41" t="s">
        <v>160</v>
      </c>
      <c r="E19" s="42" t="s">
        <v>212</v>
      </c>
      <c r="F19" s="41" t="s">
        <v>161</v>
      </c>
      <c r="G19" s="42" t="s">
        <v>272</v>
      </c>
      <c r="H19" s="41" t="s">
        <v>299</v>
      </c>
      <c r="I19" s="43" t="s">
        <v>89</v>
      </c>
      <c r="J19" s="43" t="s">
        <v>13</v>
      </c>
      <c r="K19" s="43">
        <f>'к заполнению'!C39</f>
        <v>7</v>
      </c>
      <c r="L19" s="44"/>
      <c r="O19" s="43">
        <f>'к заполнению'!DD39</f>
        <v>0</v>
      </c>
      <c r="P19" s="42">
        <v>18</v>
      </c>
      <c r="Q19" s="42">
        <v>1</v>
      </c>
      <c r="X19" s="42" t="s">
        <v>188</v>
      </c>
      <c r="Y19" s="47" t="s">
        <v>189</v>
      </c>
      <c r="Z19" s="49" t="s">
        <v>190</v>
      </c>
    </row>
    <row r="20" spans="1:26" x14ac:dyDescent="0.25">
      <c r="A20" s="41" t="s">
        <v>281</v>
      </c>
      <c r="B20" s="41" t="s">
        <v>1</v>
      </c>
      <c r="C20" s="48" t="str">
        <f>'к заполнению'!$B$11</f>
        <v>2026 год, 2 квартал</v>
      </c>
      <c r="D20" s="41" t="s">
        <v>160</v>
      </c>
      <c r="E20" s="42" t="s">
        <v>212</v>
      </c>
      <c r="F20" s="41" t="s">
        <v>161</v>
      </c>
      <c r="G20" s="42" t="s">
        <v>272</v>
      </c>
      <c r="H20" s="41" t="s">
        <v>300</v>
      </c>
      <c r="I20" s="43" t="s">
        <v>88</v>
      </c>
      <c r="J20" s="43" t="s">
        <v>13</v>
      </c>
      <c r="K20" s="43">
        <f>'к заполнению'!C40</f>
        <v>1</v>
      </c>
      <c r="L20" s="44"/>
      <c r="O20" s="43">
        <f>'к заполнению'!DD40</f>
        <v>0</v>
      </c>
      <c r="P20" s="42">
        <v>19</v>
      </c>
      <c r="Q20" s="42">
        <v>1</v>
      </c>
      <c r="X20" s="42" t="s">
        <v>188</v>
      </c>
      <c r="Y20" s="47" t="s">
        <v>189</v>
      </c>
      <c r="Z20" s="49" t="s">
        <v>190</v>
      </c>
    </row>
    <row r="21" spans="1:26" x14ac:dyDescent="0.25">
      <c r="A21" s="41" t="s">
        <v>281</v>
      </c>
      <c r="B21" s="41" t="s">
        <v>1</v>
      </c>
      <c r="C21" s="48" t="str">
        <f>'к заполнению'!$B$11</f>
        <v>2026 год, 2 квартал</v>
      </c>
      <c r="D21" s="41" t="s">
        <v>160</v>
      </c>
      <c r="E21" s="42" t="s">
        <v>212</v>
      </c>
      <c r="F21" s="41" t="s">
        <v>161</v>
      </c>
      <c r="G21" s="42" t="s">
        <v>272</v>
      </c>
      <c r="H21" s="41" t="s">
        <v>301</v>
      </c>
      <c r="I21" s="43" t="s">
        <v>215</v>
      </c>
      <c r="J21" s="43" t="s">
        <v>13</v>
      </c>
      <c r="K21" s="43">
        <f>'к заполнению'!C41</f>
        <v>0</v>
      </c>
      <c r="L21" s="44"/>
      <c r="O21" s="43">
        <f>'к заполнению'!DD41</f>
        <v>0</v>
      </c>
      <c r="P21" s="42">
        <v>20</v>
      </c>
      <c r="Q21" s="42">
        <v>1</v>
      </c>
      <c r="X21" s="42" t="s">
        <v>188</v>
      </c>
      <c r="Y21" s="47" t="s">
        <v>189</v>
      </c>
      <c r="Z21" s="49" t="s">
        <v>190</v>
      </c>
    </row>
    <row r="22" spans="1:26" x14ac:dyDescent="0.25">
      <c r="A22" s="41" t="s">
        <v>281</v>
      </c>
      <c r="B22" s="41" t="s">
        <v>1</v>
      </c>
      <c r="C22" s="48" t="str">
        <f>'к заполнению'!$B$11</f>
        <v>2026 год, 2 квартал</v>
      </c>
      <c r="D22" s="41" t="s">
        <v>160</v>
      </c>
      <c r="E22" s="42" t="s">
        <v>212</v>
      </c>
      <c r="F22" s="41" t="s">
        <v>161</v>
      </c>
      <c r="G22" s="42" t="s">
        <v>272</v>
      </c>
      <c r="H22" s="41" t="s">
        <v>302</v>
      </c>
      <c r="I22" s="43" t="s">
        <v>91</v>
      </c>
      <c r="J22" s="43" t="s">
        <v>13</v>
      </c>
      <c r="K22" s="43">
        <f>'к заполнению'!C42</f>
        <v>0</v>
      </c>
      <c r="L22" s="44"/>
      <c r="O22" s="43">
        <f>'к заполнению'!DD42</f>
        <v>0</v>
      </c>
      <c r="P22" s="42">
        <v>21</v>
      </c>
      <c r="Q22" s="42">
        <v>1</v>
      </c>
      <c r="X22" s="42" t="s">
        <v>188</v>
      </c>
      <c r="Y22" s="47" t="s">
        <v>189</v>
      </c>
      <c r="Z22" s="49" t="s">
        <v>190</v>
      </c>
    </row>
    <row r="23" spans="1:26" x14ac:dyDescent="0.25">
      <c r="A23" s="41" t="s">
        <v>281</v>
      </c>
      <c r="B23" s="41" t="s">
        <v>1</v>
      </c>
      <c r="C23" s="48" t="str">
        <f>'к заполнению'!$B$11</f>
        <v>2026 год, 2 квартал</v>
      </c>
      <c r="D23" s="41" t="s">
        <v>160</v>
      </c>
      <c r="E23" s="42" t="s">
        <v>212</v>
      </c>
      <c r="F23" s="41" t="s">
        <v>161</v>
      </c>
      <c r="G23" s="42" t="s">
        <v>272</v>
      </c>
      <c r="H23" s="41" t="s">
        <v>303</v>
      </c>
      <c r="I23" s="43" t="s">
        <v>216</v>
      </c>
      <c r="J23" s="43" t="s">
        <v>13</v>
      </c>
      <c r="K23" s="43">
        <f>'к заполнению'!C43</f>
        <v>0</v>
      </c>
      <c r="L23" s="44"/>
      <c r="O23" s="43">
        <f>'к заполнению'!DD43</f>
        <v>1</v>
      </c>
      <c r="P23" s="42">
        <v>22</v>
      </c>
      <c r="Q23" s="42">
        <v>1</v>
      </c>
      <c r="X23" s="42" t="s">
        <v>188</v>
      </c>
      <c r="Y23" s="47" t="s">
        <v>189</v>
      </c>
      <c r="Z23" s="49" t="s">
        <v>190</v>
      </c>
    </row>
    <row r="24" spans="1:26" x14ac:dyDescent="0.25">
      <c r="A24" s="41" t="s">
        <v>281</v>
      </c>
      <c r="B24" s="41" t="s">
        <v>1</v>
      </c>
      <c r="C24" s="48" t="str">
        <f>'к заполнению'!$B$11</f>
        <v>2026 год, 2 квартал</v>
      </c>
      <c r="D24" s="41" t="s">
        <v>160</v>
      </c>
      <c r="E24" s="42" t="s">
        <v>217</v>
      </c>
      <c r="F24" s="41" t="s">
        <v>161</v>
      </c>
      <c r="G24" s="42" t="s">
        <v>272</v>
      </c>
      <c r="H24" s="41" t="s">
        <v>304</v>
      </c>
      <c r="I24" s="43" t="s">
        <v>137</v>
      </c>
      <c r="J24" s="43" t="s">
        <v>13</v>
      </c>
      <c r="K24" s="43">
        <f>'к заполнению'!C46</f>
        <v>25</v>
      </c>
      <c r="L24" s="44"/>
      <c r="O24" s="43">
        <f>'к заполнению'!DD46</f>
        <v>0</v>
      </c>
      <c r="P24" s="42">
        <v>23</v>
      </c>
      <c r="Q24" s="42">
        <v>1</v>
      </c>
      <c r="X24" s="42" t="s">
        <v>188</v>
      </c>
      <c r="Y24" s="47" t="s">
        <v>189</v>
      </c>
      <c r="Z24" s="49" t="s">
        <v>190</v>
      </c>
    </row>
    <row r="25" spans="1:26" x14ac:dyDescent="0.25">
      <c r="A25" s="41" t="s">
        <v>281</v>
      </c>
      <c r="B25" s="41" t="s">
        <v>1</v>
      </c>
      <c r="C25" s="48" t="str">
        <f>'к заполнению'!$B$11</f>
        <v>2026 год, 2 квартал</v>
      </c>
      <c r="D25" s="41" t="s">
        <v>160</v>
      </c>
      <c r="E25" s="42" t="s">
        <v>217</v>
      </c>
      <c r="F25" s="41" t="s">
        <v>161</v>
      </c>
      <c r="G25" s="42" t="s">
        <v>272</v>
      </c>
      <c r="H25" s="41" t="s">
        <v>305</v>
      </c>
      <c r="I25" s="43" t="s">
        <v>218</v>
      </c>
      <c r="J25" s="43" t="s">
        <v>13</v>
      </c>
      <c r="K25" s="43">
        <f>'к заполнению'!C47</f>
        <v>0</v>
      </c>
      <c r="L25" s="44"/>
      <c r="O25" s="43">
        <f>'к заполнению'!DD47</f>
        <v>0</v>
      </c>
      <c r="P25" s="42">
        <v>24</v>
      </c>
      <c r="Q25" s="42">
        <v>1</v>
      </c>
      <c r="X25" s="42" t="s">
        <v>188</v>
      </c>
      <c r="Y25" s="47" t="s">
        <v>189</v>
      </c>
      <c r="Z25" s="49" t="s">
        <v>190</v>
      </c>
    </row>
    <row r="26" spans="1:26" x14ac:dyDescent="0.25">
      <c r="A26" s="41" t="s">
        <v>281</v>
      </c>
      <c r="B26" s="41" t="s">
        <v>1</v>
      </c>
      <c r="C26" s="48" t="str">
        <f>'к заполнению'!$B$11</f>
        <v>2026 год, 2 квартал</v>
      </c>
      <c r="D26" s="41" t="s">
        <v>218</v>
      </c>
      <c r="E26" s="42" t="s">
        <v>217</v>
      </c>
      <c r="F26" s="41" t="s">
        <v>161</v>
      </c>
      <c r="G26" s="42" t="s">
        <v>272</v>
      </c>
      <c r="H26" s="41" t="s">
        <v>306</v>
      </c>
      <c r="I26" s="43" t="s">
        <v>30</v>
      </c>
      <c r="J26" s="43" t="s">
        <v>13</v>
      </c>
      <c r="K26" s="43">
        <f>'к заполнению'!C48</f>
        <v>0</v>
      </c>
      <c r="L26" s="44"/>
      <c r="O26" s="43">
        <f>'к заполнению'!DD48</f>
        <v>0</v>
      </c>
      <c r="P26" s="42">
        <v>25</v>
      </c>
      <c r="Q26" s="42">
        <v>1</v>
      </c>
      <c r="X26" s="42" t="s">
        <v>188</v>
      </c>
      <c r="Y26" s="47" t="s">
        <v>189</v>
      </c>
      <c r="Z26" s="49" t="s">
        <v>190</v>
      </c>
    </row>
    <row r="27" spans="1:26" x14ac:dyDescent="0.25">
      <c r="A27" s="41" t="s">
        <v>281</v>
      </c>
      <c r="B27" s="41" t="s">
        <v>1</v>
      </c>
      <c r="C27" s="48" t="str">
        <f>'к заполнению'!$B$11</f>
        <v>2026 год, 2 квартал</v>
      </c>
      <c r="D27" s="41" t="s">
        <v>218</v>
      </c>
      <c r="E27" s="42" t="s">
        <v>217</v>
      </c>
      <c r="F27" s="41" t="s">
        <v>161</v>
      </c>
      <c r="G27" s="42" t="s">
        <v>272</v>
      </c>
      <c r="H27" s="41" t="s">
        <v>307</v>
      </c>
      <c r="I27" s="43" t="s">
        <v>219</v>
      </c>
      <c r="J27" s="43" t="s">
        <v>13</v>
      </c>
      <c r="K27" s="43">
        <f>'к заполнению'!C49</f>
        <v>0</v>
      </c>
      <c r="L27" s="44"/>
      <c r="O27" s="43">
        <f>'к заполнению'!DD49</f>
        <v>0</v>
      </c>
      <c r="P27" s="42">
        <v>26</v>
      </c>
      <c r="Q27" s="42">
        <v>1</v>
      </c>
      <c r="X27" s="42" t="s">
        <v>188</v>
      </c>
      <c r="Y27" s="47" t="s">
        <v>189</v>
      </c>
      <c r="Z27" s="49" t="s">
        <v>190</v>
      </c>
    </row>
    <row r="28" spans="1:26" x14ac:dyDescent="0.25">
      <c r="A28" s="41" t="s">
        <v>281</v>
      </c>
      <c r="B28" s="41" t="s">
        <v>1</v>
      </c>
      <c r="C28" s="48" t="str">
        <f>'к заполнению'!$B$11</f>
        <v>2026 год, 2 квартал</v>
      </c>
      <c r="D28" s="41" t="s">
        <v>218</v>
      </c>
      <c r="E28" s="42" t="s">
        <v>217</v>
      </c>
      <c r="F28" s="41" t="s">
        <v>161</v>
      </c>
      <c r="G28" s="42" t="s">
        <v>272</v>
      </c>
      <c r="H28" s="41" t="s">
        <v>308</v>
      </c>
      <c r="I28" s="43" t="s">
        <v>32</v>
      </c>
      <c r="J28" s="43" t="s">
        <v>13</v>
      </c>
      <c r="K28" s="43">
        <f>'к заполнению'!C50</f>
        <v>0</v>
      </c>
      <c r="L28" s="44"/>
      <c r="O28" s="43">
        <f>'к заполнению'!DD50</f>
        <v>0</v>
      </c>
      <c r="P28" s="42">
        <v>27</v>
      </c>
      <c r="Q28" s="42">
        <v>1</v>
      </c>
      <c r="X28" s="42" t="s">
        <v>188</v>
      </c>
      <c r="Y28" s="47" t="s">
        <v>189</v>
      </c>
      <c r="Z28" s="49" t="s">
        <v>190</v>
      </c>
    </row>
    <row r="29" spans="1:26" x14ac:dyDescent="0.25">
      <c r="A29" s="41" t="s">
        <v>281</v>
      </c>
      <c r="B29" s="41" t="s">
        <v>1</v>
      </c>
      <c r="C29" s="48" t="str">
        <f>'к заполнению'!$B$11</f>
        <v>2026 год, 2 квартал</v>
      </c>
      <c r="D29" s="41" t="s">
        <v>220</v>
      </c>
      <c r="E29" s="42" t="s">
        <v>217</v>
      </c>
      <c r="F29" s="41" t="s">
        <v>161</v>
      </c>
      <c r="G29" s="42" t="s">
        <v>272</v>
      </c>
      <c r="H29" s="41" t="s">
        <v>309</v>
      </c>
      <c r="I29" s="43" t="s">
        <v>220</v>
      </c>
      <c r="J29" s="43" t="s">
        <v>13</v>
      </c>
      <c r="K29" s="43">
        <f>'к заполнению'!C51</f>
        <v>25</v>
      </c>
      <c r="L29" s="44"/>
      <c r="O29" s="43">
        <f>'к заполнению'!DD51</f>
        <v>0</v>
      </c>
      <c r="P29" s="42">
        <v>28</v>
      </c>
      <c r="Q29" s="42">
        <v>1</v>
      </c>
      <c r="X29" s="42" t="s">
        <v>188</v>
      </c>
      <c r="Y29" s="47" t="s">
        <v>189</v>
      </c>
      <c r="Z29" s="49" t="s">
        <v>190</v>
      </c>
    </row>
    <row r="30" spans="1:26" x14ac:dyDescent="0.25">
      <c r="A30" s="41" t="s">
        <v>281</v>
      </c>
      <c r="B30" s="41" t="s">
        <v>1</v>
      </c>
      <c r="C30" s="48" t="str">
        <f>'к заполнению'!$B$11</f>
        <v>2026 год, 2 квартал</v>
      </c>
      <c r="D30" s="41" t="s">
        <v>220</v>
      </c>
      <c r="E30" s="42" t="s">
        <v>217</v>
      </c>
      <c r="F30" s="41" t="s">
        <v>161</v>
      </c>
      <c r="G30" s="42" t="s">
        <v>272</v>
      </c>
      <c r="H30" s="41" t="s">
        <v>310</v>
      </c>
      <c r="I30" s="43" t="s">
        <v>30</v>
      </c>
      <c r="J30" s="43" t="s">
        <v>13</v>
      </c>
      <c r="K30" s="43">
        <f>'к заполнению'!C52</f>
        <v>1</v>
      </c>
      <c r="L30" s="44"/>
      <c r="O30" s="43">
        <f>'к заполнению'!DD52</f>
        <v>0</v>
      </c>
      <c r="P30" s="42">
        <v>29</v>
      </c>
      <c r="Q30" s="42">
        <v>1</v>
      </c>
      <c r="X30" s="42" t="s">
        <v>188</v>
      </c>
      <c r="Y30" s="47" t="s">
        <v>189</v>
      </c>
      <c r="Z30" s="49" t="s">
        <v>190</v>
      </c>
    </row>
    <row r="31" spans="1:26" x14ac:dyDescent="0.25">
      <c r="A31" s="41" t="s">
        <v>281</v>
      </c>
      <c r="B31" s="41" t="s">
        <v>1</v>
      </c>
      <c r="C31" s="48" t="str">
        <f>'к заполнению'!$B$11</f>
        <v>2026 год, 2 квартал</v>
      </c>
      <c r="D31" s="41" t="s">
        <v>220</v>
      </c>
      <c r="E31" s="42" t="s">
        <v>217</v>
      </c>
      <c r="F31" s="41" t="s">
        <v>161</v>
      </c>
      <c r="G31" s="42" t="s">
        <v>272</v>
      </c>
      <c r="H31" s="41" t="s">
        <v>311</v>
      </c>
      <c r="I31" s="43" t="s">
        <v>219</v>
      </c>
      <c r="J31" s="43" t="s">
        <v>13</v>
      </c>
      <c r="K31" s="43">
        <f>'к заполнению'!C53</f>
        <v>1</v>
      </c>
      <c r="L31" s="44"/>
      <c r="O31" s="43">
        <f>'к заполнению'!DD53</f>
        <v>0</v>
      </c>
      <c r="P31" s="42">
        <v>30</v>
      </c>
      <c r="Q31" s="42">
        <v>1</v>
      </c>
      <c r="X31" s="42" t="s">
        <v>188</v>
      </c>
      <c r="Y31" s="47" t="s">
        <v>189</v>
      </c>
      <c r="Z31" s="49" t="s">
        <v>190</v>
      </c>
    </row>
    <row r="32" spans="1:26" x14ac:dyDescent="0.25">
      <c r="A32" s="41" t="s">
        <v>281</v>
      </c>
      <c r="B32" s="41" t="s">
        <v>1</v>
      </c>
      <c r="C32" s="48" t="str">
        <f>'к заполнению'!$B$11</f>
        <v>2026 год, 2 квартал</v>
      </c>
      <c r="D32" s="41" t="s">
        <v>160</v>
      </c>
      <c r="E32" s="42" t="s">
        <v>217</v>
      </c>
      <c r="F32" s="41" t="s">
        <v>161</v>
      </c>
      <c r="G32" s="42" t="s">
        <v>272</v>
      </c>
      <c r="H32" s="41" t="s">
        <v>312</v>
      </c>
      <c r="I32" s="43" t="s">
        <v>32</v>
      </c>
      <c r="J32" s="43" t="s">
        <v>13</v>
      </c>
      <c r="K32" s="43">
        <f>'к заполнению'!C54</f>
        <v>23</v>
      </c>
      <c r="L32" s="44"/>
      <c r="O32" s="43">
        <f>'к заполнению'!DD54</f>
        <v>0</v>
      </c>
      <c r="P32" s="42">
        <v>31</v>
      </c>
      <c r="Q32" s="42">
        <v>1</v>
      </c>
      <c r="X32" s="42" t="s">
        <v>188</v>
      </c>
      <c r="Y32" s="47" t="s">
        <v>189</v>
      </c>
      <c r="Z32" s="49" t="s">
        <v>190</v>
      </c>
    </row>
    <row r="33" spans="1:26" x14ac:dyDescent="0.25">
      <c r="A33" s="41" t="s">
        <v>281</v>
      </c>
      <c r="B33" s="41" t="s">
        <v>1</v>
      </c>
      <c r="C33" s="48" t="str">
        <f>'к заполнению'!$B$11</f>
        <v>2026 год, 2 квартал</v>
      </c>
      <c r="D33" s="41" t="s">
        <v>160</v>
      </c>
      <c r="E33" s="42" t="s">
        <v>34</v>
      </c>
      <c r="F33" s="41" t="s">
        <v>161</v>
      </c>
      <c r="G33" s="42" t="s">
        <v>272</v>
      </c>
      <c r="H33" s="41" t="s">
        <v>313</v>
      </c>
      <c r="I33" s="43" t="s">
        <v>35</v>
      </c>
      <c r="J33" s="43" t="s">
        <v>13</v>
      </c>
      <c r="K33" s="43">
        <f>'к заполнению'!C57</f>
        <v>0</v>
      </c>
      <c r="L33" s="44"/>
      <c r="O33" s="43">
        <f>'к заполнению'!DD57</f>
        <v>0</v>
      </c>
      <c r="P33" s="42">
        <v>32</v>
      </c>
      <c r="Q33" s="42">
        <v>1</v>
      </c>
      <c r="X33" s="42" t="s">
        <v>188</v>
      </c>
      <c r="Y33" s="47" t="s">
        <v>189</v>
      </c>
      <c r="Z33" s="49" t="s">
        <v>190</v>
      </c>
    </row>
    <row r="34" spans="1:26" x14ac:dyDescent="0.25">
      <c r="A34" s="41" t="s">
        <v>281</v>
      </c>
      <c r="B34" s="41" t="s">
        <v>1</v>
      </c>
      <c r="C34" s="48" t="str">
        <f>'к заполнению'!$B$11</f>
        <v>2026 год, 2 квартал</v>
      </c>
      <c r="D34" s="41" t="s">
        <v>160</v>
      </c>
      <c r="E34" s="42" t="s">
        <v>34</v>
      </c>
      <c r="F34" s="41" t="s">
        <v>161</v>
      </c>
      <c r="G34" s="42" t="s">
        <v>272</v>
      </c>
      <c r="H34" s="41" t="s">
        <v>314</v>
      </c>
      <c r="I34" s="43" t="s">
        <v>36</v>
      </c>
      <c r="J34" s="43" t="s">
        <v>13</v>
      </c>
      <c r="K34" s="43">
        <f>'к заполнению'!C58</f>
        <v>0</v>
      </c>
      <c r="L34" s="44"/>
      <c r="O34" s="43">
        <f>'к заполнению'!DD58</f>
        <v>0</v>
      </c>
      <c r="P34" s="42">
        <v>33</v>
      </c>
      <c r="Q34" s="42">
        <v>1</v>
      </c>
      <c r="X34" s="42" t="s">
        <v>188</v>
      </c>
      <c r="Y34" s="47" t="s">
        <v>189</v>
      </c>
      <c r="Z34" s="49" t="s">
        <v>190</v>
      </c>
    </row>
    <row r="35" spans="1:26" x14ac:dyDescent="0.25">
      <c r="A35" s="41" t="s">
        <v>281</v>
      </c>
      <c r="B35" s="41" t="s">
        <v>1</v>
      </c>
      <c r="C35" s="48" t="str">
        <f>'к заполнению'!$B$11</f>
        <v>2026 год, 2 квартал</v>
      </c>
      <c r="D35" s="41" t="s">
        <v>160</v>
      </c>
      <c r="E35" s="42" t="s">
        <v>34</v>
      </c>
      <c r="F35" s="41" t="s">
        <v>161</v>
      </c>
      <c r="G35" s="42" t="s">
        <v>272</v>
      </c>
      <c r="H35" s="41" t="s">
        <v>315</v>
      </c>
      <c r="I35" s="43" t="s">
        <v>37</v>
      </c>
      <c r="J35" s="43" t="s">
        <v>13</v>
      </c>
      <c r="K35" s="43">
        <f>'к заполнению'!C59</f>
        <v>55</v>
      </c>
      <c r="L35" s="44"/>
      <c r="O35" s="43">
        <f>'к заполнению'!DD59</f>
        <v>0</v>
      </c>
      <c r="P35" s="42">
        <v>34</v>
      </c>
      <c r="Q35" s="42">
        <v>1</v>
      </c>
      <c r="X35" s="42" t="s">
        <v>188</v>
      </c>
      <c r="Y35" s="47" t="s">
        <v>189</v>
      </c>
      <c r="Z35" s="49" t="s">
        <v>190</v>
      </c>
    </row>
    <row r="36" spans="1:26" x14ac:dyDescent="0.25">
      <c r="A36" s="41" t="s">
        <v>281</v>
      </c>
      <c r="B36" s="41" t="s">
        <v>1</v>
      </c>
      <c r="C36" s="48" t="str">
        <f>'к заполнению'!$B$11</f>
        <v>2026 год, 2 квартал</v>
      </c>
      <c r="D36" s="41" t="s">
        <v>160</v>
      </c>
      <c r="E36" s="42" t="s">
        <v>34</v>
      </c>
      <c r="F36" s="41" t="s">
        <v>161</v>
      </c>
      <c r="G36" s="42" t="s">
        <v>272</v>
      </c>
      <c r="H36" s="41" t="s">
        <v>316</v>
      </c>
      <c r="I36" s="43" t="s">
        <v>38</v>
      </c>
      <c r="J36" s="43" t="s">
        <v>13</v>
      </c>
      <c r="K36" s="43">
        <f>'к заполнению'!C60</f>
        <v>94</v>
      </c>
      <c r="L36" s="44"/>
      <c r="O36" s="43">
        <f>'к заполнению'!DD60</f>
        <v>0</v>
      </c>
      <c r="P36" s="42">
        <v>35</v>
      </c>
      <c r="Q36" s="42">
        <v>1</v>
      </c>
      <c r="X36" s="42" t="s">
        <v>188</v>
      </c>
      <c r="Y36" s="47" t="s">
        <v>189</v>
      </c>
      <c r="Z36" s="49" t="s">
        <v>190</v>
      </c>
    </row>
    <row r="37" spans="1:26" x14ac:dyDescent="0.25">
      <c r="A37" s="41" t="s">
        <v>281</v>
      </c>
      <c r="B37" s="41" t="s">
        <v>1</v>
      </c>
      <c r="C37" s="48" t="str">
        <f>'к заполнению'!$B$11</f>
        <v>2026 год, 2 квартал</v>
      </c>
      <c r="D37" s="41" t="s">
        <v>160</v>
      </c>
      <c r="E37" s="42" t="s">
        <v>34</v>
      </c>
      <c r="F37" s="41" t="s">
        <v>161</v>
      </c>
      <c r="G37" s="42" t="s">
        <v>272</v>
      </c>
      <c r="H37" s="41" t="s">
        <v>317</v>
      </c>
      <c r="I37" s="43" t="s">
        <v>39</v>
      </c>
      <c r="J37" s="43" t="s">
        <v>13</v>
      </c>
      <c r="K37" s="43">
        <f>'к заполнению'!C61</f>
        <v>0</v>
      </c>
      <c r="L37" s="44"/>
      <c r="O37" s="43">
        <f>'к заполнению'!DD61</f>
        <v>0</v>
      </c>
      <c r="P37" s="42">
        <v>36</v>
      </c>
      <c r="Q37" s="42">
        <v>1</v>
      </c>
      <c r="X37" s="42" t="s">
        <v>188</v>
      </c>
      <c r="Y37" s="47" t="s">
        <v>189</v>
      </c>
      <c r="Z37" s="49" t="s">
        <v>190</v>
      </c>
    </row>
    <row r="38" spans="1:26" x14ac:dyDescent="0.25">
      <c r="A38" s="41" t="s">
        <v>281</v>
      </c>
      <c r="B38" s="41" t="s">
        <v>1</v>
      </c>
      <c r="C38" s="48" t="str">
        <f>'к заполнению'!$B$11</f>
        <v>2026 год, 2 квартал</v>
      </c>
      <c r="D38" s="41" t="s">
        <v>160</v>
      </c>
      <c r="E38" s="42" t="s">
        <v>34</v>
      </c>
      <c r="F38" s="41" t="s">
        <v>161</v>
      </c>
      <c r="G38" s="42" t="s">
        <v>272</v>
      </c>
      <c r="H38" s="41" t="s">
        <v>318</v>
      </c>
      <c r="I38" s="43" t="s">
        <v>40</v>
      </c>
      <c r="J38" s="43" t="s">
        <v>13</v>
      </c>
      <c r="K38" s="43">
        <f>'к заполнению'!C62</f>
        <v>0</v>
      </c>
      <c r="L38" s="44"/>
      <c r="O38" s="43">
        <f>'к заполнению'!DD62</f>
        <v>0</v>
      </c>
      <c r="P38" s="42">
        <v>37</v>
      </c>
      <c r="Q38" s="42">
        <v>1</v>
      </c>
      <c r="X38" s="42" t="s">
        <v>188</v>
      </c>
      <c r="Y38" s="47" t="s">
        <v>189</v>
      </c>
      <c r="Z38" s="49" t="s">
        <v>190</v>
      </c>
    </row>
    <row r="39" spans="1:26" x14ac:dyDescent="0.25">
      <c r="A39" s="41" t="s">
        <v>281</v>
      </c>
      <c r="B39" s="41" t="s">
        <v>1</v>
      </c>
      <c r="C39" s="48" t="str">
        <f>'к заполнению'!$B$11</f>
        <v>2026 год, 2 квартал</v>
      </c>
      <c r="D39" s="41" t="s">
        <v>160</v>
      </c>
      <c r="E39" s="42" t="s">
        <v>221</v>
      </c>
      <c r="F39" s="41" t="s">
        <v>161</v>
      </c>
      <c r="G39" s="42" t="s">
        <v>272</v>
      </c>
      <c r="H39" s="41" t="s">
        <v>319</v>
      </c>
      <c r="I39" s="43" t="s">
        <v>137</v>
      </c>
      <c r="J39" s="43" t="s">
        <v>13</v>
      </c>
      <c r="K39" s="43">
        <f>'к заполнению'!C65</f>
        <v>26</v>
      </c>
      <c r="L39" s="44"/>
      <c r="O39" s="43">
        <f>'к заполнению'!DD65</f>
        <v>0</v>
      </c>
      <c r="P39" s="42">
        <v>38</v>
      </c>
      <c r="Q39" s="42">
        <v>1</v>
      </c>
      <c r="X39" s="42" t="s">
        <v>188</v>
      </c>
      <c r="Y39" s="47" t="s">
        <v>189</v>
      </c>
      <c r="Z39" s="49" t="s">
        <v>190</v>
      </c>
    </row>
    <row r="40" spans="1:26" x14ac:dyDescent="0.25">
      <c r="A40" s="41" t="s">
        <v>281</v>
      </c>
      <c r="B40" s="41" t="s">
        <v>1</v>
      </c>
      <c r="C40" s="48" t="str">
        <f>'к заполнению'!$B$11</f>
        <v>2026 год, 2 квартал</v>
      </c>
      <c r="D40" s="41" t="s">
        <v>160</v>
      </c>
      <c r="E40" s="42" t="s">
        <v>221</v>
      </c>
      <c r="F40" s="41" t="s">
        <v>161</v>
      </c>
      <c r="G40" s="42" t="s">
        <v>272</v>
      </c>
      <c r="H40" s="41" t="s">
        <v>320</v>
      </c>
      <c r="I40" s="43" t="s">
        <v>222</v>
      </c>
      <c r="J40" s="43" t="s">
        <v>13</v>
      </c>
      <c r="K40" s="43">
        <f>'к заполнению'!C66</f>
        <v>11</v>
      </c>
      <c r="L40" s="44"/>
      <c r="O40" s="43">
        <f>'к заполнению'!DD66</f>
        <v>0</v>
      </c>
      <c r="P40" s="42">
        <v>39</v>
      </c>
      <c r="Q40" s="42">
        <v>1</v>
      </c>
      <c r="X40" s="42" t="s">
        <v>188</v>
      </c>
      <c r="Y40" s="47" t="s">
        <v>189</v>
      </c>
      <c r="Z40" s="49" t="s">
        <v>190</v>
      </c>
    </row>
    <row r="41" spans="1:26" x14ac:dyDescent="0.25">
      <c r="A41" s="41" t="s">
        <v>281</v>
      </c>
      <c r="B41" s="41" t="s">
        <v>1</v>
      </c>
      <c r="C41" s="48" t="str">
        <f>'к заполнению'!$B$11</f>
        <v>2026 год, 2 квартал</v>
      </c>
      <c r="D41" s="41" t="s">
        <v>160</v>
      </c>
      <c r="E41" s="42" t="s">
        <v>221</v>
      </c>
      <c r="F41" s="41" t="s">
        <v>161</v>
      </c>
      <c r="G41" s="42" t="s">
        <v>272</v>
      </c>
      <c r="H41" s="41" t="s">
        <v>321</v>
      </c>
      <c r="I41" s="43" t="s">
        <v>223</v>
      </c>
      <c r="J41" s="43" t="s">
        <v>13</v>
      </c>
      <c r="K41" s="43">
        <f>'к заполнению'!C67</f>
        <v>9</v>
      </c>
      <c r="L41" s="44"/>
      <c r="O41" s="43">
        <f>'к заполнению'!DD67</f>
        <v>0</v>
      </c>
      <c r="P41" s="42">
        <v>40</v>
      </c>
      <c r="Q41" s="42">
        <v>1</v>
      </c>
      <c r="X41" s="42" t="s">
        <v>188</v>
      </c>
      <c r="Y41" s="47" t="s">
        <v>189</v>
      </c>
      <c r="Z41" s="49" t="s">
        <v>190</v>
      </c>
    </row>
    <row r="42" spans="1:26" x14ac:dyDescent="0.25">
      <c r="A42" s="41" t="s">
        <v>281</v>
      </c>
      <c r="B42" s="41" t="s">
        <v>1</v>
      </c>
      <c r="C42" s="48" t="str">
        <f>'к заполнению'!$B$11</f>
        <v>2026 год, 2 квартал</v>
      </c>
      <c r="D42" s="41" t="s">
        <v>160</v>
      </c>
      <c r="E42" s="42" t="s">
        <v>221</v>
      </c>
      <c r="F42" s="41" t="s">
        <v>161</v>
      </c>
      <c r="G42" s="42" t="s">
        <v>272</v>
      </c>
      <c r="H42" s="41" t="s">
        <v>322</v>
      </c>
      <c r="I42" s="43" t="s">
        <v>224</v>
      </c>
      <c r="J42" s="43" t="s">
        <v>13</v>
      </c>
      <c r="K42" s="43">
        <f>'к заполнению'!C68</f>
        <v>0</v>
      </c>
      <c r="L42" s="44"/>
      <c r="O42" s="43">
        <f>'к заполнению'!DD68</f>
        <v>0</v>
      </c>
      <c r="P42" s="42">
        <v>41</v>
      </c>
      <c r="Q42" s="42">
        <v>1</v>
      </c>
      <c r="X42" s="42" t="s">
        <v>188</v>
      </c>
      <c r="Y42" s="47" t="s">
        <v>189</v>
      </c>
      <c r="Z42" s="49" t="s">
        <v>190</v>
      </c>
    </row>
    <row r="43" spans="1:26" x14ac:dyDescent="0.25">
      <c r="A43" s="41" t="s">
        <v>281</v>
      </c>
      <c r="B43" s="41" t="s">
        <v>1</v>
      </c>
      <c r="C43" s="48" t="str">
        <f>'к заполнению'!$B$11</f>
        <v>2026 год, 2 квартал</v>
      </c>
      <c r="D43" s="41" t="s">
        <v>160</v>
      </c>
      <c r="E43" s="42" t="s">
        <v>221</v>
      </c>
      <c r="F43" s="41" t="s">
        <v>161</v>
      </c>
      <c r="G43" s="42" t="s">
        <v>272</v>
      </c>
      <c r="H43" s="41" t="s">
        <v>323</v>
      </c>
      <c r="I43" s="43" t="s">
        <v>225</v>
      </c>
      <c r="J43" s="43" t="s">
        <v>13</v>
      </c>
      <c r="K43" s="43">
        <f>'к заполнению'!C69</f>
        <v>0</v>
      </c>
      <c r="L43" s="44"/>
      <c r="O43" s="43">
        <f>'к заполнению'!DD69</f>
        <v>0</v>
      </c>
      <c r="P43" s="42">
        <v>42</v>
      </c>
      <c r="Q43" s="42">
        <v>1</v>
      </c>
      <c r="X43" s="42" t="s">
        <v>188</v>
      </c>
      <c r="Y43" s="47" t="s">
        <v>189</v>
      </c>
      <c r="Z43" s="49" t="s">
        <v>190</v>
      </c>
    </row>
    <row r="44" spans="1:26" x14ac:dyDescent="0.25">
      <c r="A44" s="41" t="s">
        <v>281</v>
      </c>
      <c r="B44" s="41" t="s">
        <v>1</v>
      </c>
      <c r="C44" s="48" t="str">
        <f>'к заполнению'!$B$11</f>
        <v>2026 год, 2 квартал</v>
      </c>
      <c r="D44" s="41" t="s">
        <v>160</v>
      </c>
      <c r="E44" s="42" t="s">
        <v>221</v>
      </c>
      <c r="F44" s="41" t="s">
        <v>161</v>
      </c>
      <c r="G44" s="42" t="s">
        <v>272</v>
      </c>
      <c r="H44" s="41" t="s">
        <v>324</v>
      </c>
      <c r="I44" s="43" t="s">
        <v>226</v>
      </c>
      <c r="J44" s="43" t="s">
        <v>13</v>
      </c>
      <c r="K44" s="43">
        <f>'к заполнению'!C70</f>
        <v>0</v>
      </c>
      <c r="L44" s="44"/>
      <c r="O44" s="43">
        <f>'к заполнению'!DD70</f>
        <v>0</v>
      </c>
      <c r="P44" s="42">
        <v>43</v>
      </c>
      <c r="Q44" s="42">
        <v>1</v>
      </c>
      <c r="X44" s="42" t="s">
        <v>188</v>
      </c>
      <c r="Y44" s="47" t="s">
        <v>189</v>
      </c>
      <c r="Z44" s="49" t="s">
        <v>190</v>
      </c>
    </row>
    <row r="45" spans="1:26" x14ac:dyDescent="0.25">
      <c r="A45" s="41" t="s">
        <v>281</v>
      </c>
      <c r="B45" s="41" t="s">
        <v>1</v>
      </c>
      <c r="C45" s="48" t="str">
        <f>'к заполнению'!$B$11</f>
        <v>2026 год, 2 квартал</v>
      </c>
      <c r="D45" s="41" t="s">
        <v>160</v>
      </c>
      <c r="E45" s="42" t="s">
        <v>221</v>
      </c>
      <c r="F45" s="41" t="s">
        <v>161</v>
      </c>
      <c r="G45" s="42" t="s">
        <v>272</v>
      </c>
      <c r="H45" s="41" t="s">
        <v>325</v>
      </c>
      <c r="I45" s="43" t="s">
        <v>194</v>
      </c>
      <c r="J45" s="43" t="s">
        <v>13</v>
      </c>
      <c r="K45" s="44">
        <f>'к заполнению'!C71</f>
        <v>0</v>
      </c>
      <c r="L45" s="44"/>
      <c r="O45" s="43">
        <f>'к заполнению'!DD71</f>
        <v>0</v>
      </c>
      <c r="P45" s="42">
        <v>44</v>
      </c>
      <c r="Q45" s="42">
        <v>1</v>
      </c>
      <c r="X45" s="42" t="s">
        <v>188</v>
      </c>
      <c r="Y45" s="47" t="s">
        <v>189</v>
      </c>
      <c r="Z45" s="49" t="s">
        <v>190</v>
      </c>
    </row>
    <row r="46" spans="1:26" x14ac:dyDescent="0.25">
      <c r="A46" s="41" t="s">
        <v>281</v>
      </c>
      <c r="B46" s="41" t="s">
        <v>1</v>
      </c>
      <c r="C46" s="48" t="str">
        <f>'к заполнению'!$B$11</f>
        <v>2026 год, 2 квартал</v>
      </c>
      <c r="D46" s="41" t="s">
        <v>160</v>
      </c>
      <c r="E46" s="42" t="s">
        <v>221</v>
      </c>
      <c r="F46" s="41" t="s">
        <v>161</v>
      </c>
      <c r="G46" s="42" t="s">
        <v>272</v>
      </c>
      <c r="H46" s="41" t="s">
        <v>326</v>
      </c>
      <c r="I46" s="43" t="s">
        <v>227</v>
      </c>
      <c r="J46" s="43" t="s">
        <v>13</v>
      </c>
      <c r="K46" s="43">
        <f>'к заполнению'!C72</f>
        <v>0</v>
      </c>
      <c r="L46" s="44"/>
      <c r="O46" s="43">
        <f>'к заполнению'!DD72</f>
        <v>0</v>
      </c>
      <c r="P46" s="42">
        <v>45</v>
      </c>
      <c r="Q46" s="42">
        <v>1</v>
      </c>
      <c r="X46" s="42" t="s">
        <v>188</v>
      </c>
      <c r="Y46" s="47" t="s">
        <v>189</v>
      </c>
      <c r="Z46" s="49" t="s">
        <v>190</v>
      </c>
    </row>
    <row r="47" spans="1:26" x14ac:dyDescent="0.25">
      <c r="A47" s="41" t="s">
        <v>281</v>
      </c>
      <c r="B47" s="41" t="s">
        <v>1</v>
      </c>
      <c r="C47" s="48" t="str">
        <f>'к заполнению'!$B$11</f>
        <v>2026 год, 2 квартал</v>
      </c>
      <c r="D47" s="41" t="s">
        <v>160</v>
      </c>
      <c r="E47" s="42" t="s">
        <v>221</v>
      </c>
      <c r="F47" s="41" t="s">
        <v>161</v>
      </c>
      <c r="G47" s="42" t="s">
        <v>272</v>
      </c>
      <c r="H47" s="41" t="s">
        <v>327</v>
      </c>
      <c r="I47" s="43" t="s">
        <v>228</v>
      </c>
      <c r="J47" s="43" t="s">
        <v>13</v>
      </c>
      <c r="K47" s="43">
        <f>'к заполнению'!C73</f>
        <v>5</v>
      </c>
      <c r="L47" s="44"/>
      <c r="O47" s="43">
        <f>'к заполнению'!DD73</f>
        <v>0</v>
      </c>
      <c r="P47" s="42">
        <v>46</v>
      </c>
      <c r="Q47" s="42">
        <v>1</v>
      </c>
      <c r="X47" s="42" t="s">
        <v>188</v>
      </c>
      <c r="Y47" s="47" t="s">
        <v>189</v>
      </c>
      <c r="Z47" s="49" t="s">
        <v>190</v>
      </c>
    </row>
    <row r="48" spans="1:26" x14ac:dyDescent="0.25">
      <c r="A48" s="41" t="s">
        <v>281</v>
      </c>
      <c r="B48" s="41" t="s">
        <v>1</v>
      </c>
      <c r="C48" s="48" t="str">
        <f>'к заполнению'!$B$11</f>
        <v>2026 год, 2 квартал</v>
      </c>
      <c r="D48" s="41" t="s">
        <v>160</v>
      </c>
      <c r="E48" s="42" t="s">
        <v>221</v>
      </c>
      <c r="F48" s="41" t="s">
        <v>161</v>
      </c>
      <c r="G48" s="42" t="s">
        <v>272</v>
      </c>
      <c r="H48" s="41" t="s">
        <v>328</v>
      </c>
      <c r="I48" s="43" t="s">
        <v>229</v>
      </c>
      <c r="J48" s="43" t="s">
        <v>13</v>
      </c>
      <c r="K48" s="43">
        <f>'к заполнению'!C74</f>
        <v>1</v>
      </c>
      <c r="L48" s="44"/>
      <c r="O48" s="43">
        <f>'к заполнению'!DD74</f>
        <v>0</v>
      </c>
      <c r="P48" s="42">
        <v>47</v>
      </c>
      <c r="Q48" s="42">
        <v>1</v>
      </c>
      <c r="X48" s="42" t="s">
        <v>188</v>
      </c>
      <c r="Y48" s="47" t="s">
        <v>189</v>
      </c>
      <c r="Z48" s="49" t="s">
        <v>190</v>
      </c>
    </row>
    <row r="49" spans="1:26" x14ac:dyDescent="0.25">
      <c r="A49" s="41" t="s">
        <v>281</v>
      </c>
      <c r="B49" s="41" t="s">
        <v>1</v>
      </c>
      <c r="C49" s="48" t="str">
        <f>'к заполнению'!$B$11</f>
        <v>2026 год, 2 квартал</v>
      </c>
      <c r="D49" s="41" t="s">
        <v>160</v>
      </c>
      <c r="E49" s="42" t="s">
        <v>221</v>
      </c>
      <c r="F49" s="41" t="s">
        <v>161</v>
      </c>
      <c r="G49" s="42" t="s">
        <v>272</v>
      </c>
      <c r="H49" s="41" t="s">
        <v>329</v>
      </c>
      <c r="I49" s="43" t="s">
        <v>230</v>
      </c>
      <c r="J49" s="43" t="s">
        <v>13</v>
      </c>
      <c r="K49" s="43">
        <f>'к заполнению'!C75</f>
        <v>0</v>
      </c>
      <c r="L49" s="44"/>
      <c r="O49" s="43">
        <f>'к заполнению'!DD75</f>
        <v>0</v>
      </c>
      <c r="P49" s="42">
        <v>48</v>
      </c>
      <c r="Q49" s="42">
        <v>1</v>
      </c>
      <c r="X49" s="42" t="s">
        <v>188</v>
      </c>
      <c r="Y49" s="47" t="s">
        <v>189</v>
      </c>
      <c r="Z49" s="49" t="s">
        <v>190</v>
      </c>
    </row>
    <row r="50" spans="1:26" x14ac:dyDescent="0.25">
      <c r="A50" s="41" t="s">
        <v>281</v>
      </c>
      <c r="B50" s="41" t="s">
        <v>1</v>
      </c>
      <c r="C50" s="48" t="str">
        <f>'к заполнению'!$B$11</f>
        <v>2026 год, 2 квартал</v>
      </c>
      <c r="D50" s="41" t="s">
        <v>160</v>
      </c>
      <c r="E50" s="42" t="s">
        <v>221</v>
      </c>
      <c r="F50" s="41" t="s">
        <v>161</v>
      </c>
      <c r="G50" s="42" t="s">
        <v>272</v>
      </c>
      <c r="H50" s="41" t="s">
        <v>330</v>
      </c>
      <c r="I50" s="43" t="s">
        <v>231</v>
      </c>
      <c r="J50" s="43" t="s">
        <v>13</v>
      </c>
      <c r="K50" s="43">
        <f>'к заполнению'!C76</f>
        <v>0</v>
      </c>
      <c r="L50" s="44"/>
      <c r="O50" s="43">
        <f>'к заполнению'!DD76</f>
        <v>0</v>
      </c>
      <c r="P50" s="42">
        <v>49</v>
      </c>
      <c r="Q50" s="42">
        <v>1</v>
      </c>
      <c r="X50" s="42" t="s">
        <v>188</v>
      </c>
      <c r="Y50" s="47" t="s">
        <v>189</v>
      </c>
      <c r="Z50" s="49" t="s">
        <v>190</v>
      </c>
    </row>
    <row r="51" spans="1:26" x14ac:dyDescent="0.25">
      <c r="A51" s="41" t="s">
        <v>281</v>
      </c>
      <c r="B51" s="41" t="s">
        <v>1</v>
      </c>
      <c r="C51" s="48" t="str">
        <f>'к заполнению'!$B$11</f>
        <v>2026 год, 2 квартал</v>
      </c>
      <c r="D51" s="41" t="s">
        <v>160</v>
      </c>
      <c r="E51" s="42" t="s">
        <v>232</v>
      </c>
      <c r="F51" s="41" t="s">
        <v>161</v>
      </c>
      <c r="G51" s="42" t="s">
        <v>272</v>
      </c>
      <c r="H51" s="41" t="s">
        <v>331</v>
      </c>
      <c r="I51" s="43" t="s">
        <v>137</v>
      </c>
      <c r="J51" s="43" t="s">
        <v>13</v>
      </c>
      <c r="K51" s="43">
        <f>'к заполнению'!C80</f>
        <v>24</v>
      </c>
      <c r="L51" s="44"/>
      <c r="O51" s="43">
        <f>'к заполнению'!DD80</f>
        <v>0</v>
      </c>
      <c r="P51" s="42">
        <v>50</v>
      </c>
      <c r="Q51" s="42">
        <v>1</v>
      </c>
      <c r="X51" s="42" t="s">
        <v>188</v>
      </c>
      <c r="Y51" s="47" t="s">
        <v>189</v>
      </c>
      <c r="Z51" s="49" t="s">
        <v>190</v>
      </c>
    </row>
    <row r="52" spans="1:26" x14ac:dyDescent="0.25">
      <c r="A52" s="41" t="s">
        <v>281</v>
      </c>
      <c r="B52" s="41" t="s">
        <v>1</v>
      </c>
      <c r="C52" s="48" t="str">
        <f>'к заполнению'!$B$11</f>
        <v>2026 год, 2 квартал</v>
      </c>
      <c r="D52" s="41" t="s">
        <v>160</v>
      </c>
      <c r="E52" s="42" t="s">
        <v>232</v>
      </c>
      <c r="F52" s="41" t="s">
        <v>161</v>
      </c>
      <c r="G52" s="42" t="s">
        <v>272</v>
      </c>
      <c r="H52" s="41" t="s">
        <v>332</v>
      </c>
      <c r="I52" s="43" t="s">
        <v>79</v>
      </c>
      <c r="J52" s="43" t="s">
        <v>13</v>
      </c>
      <c r="K52" s="43">
        <f>'к заполнению'!C81</f>
        <v>9</v>
      </c>
      <c r="L52" s="44"/>
      <c r="O52" s="43">
        <f>'к заполнению'!DD81</f>
        <v>0</v>
      </c>
      <c r="P52" s="42">
        <v>51</v>
      </c>
      <c r="Q52" s="42">
        <v>1</v>
      </c>
      <c r="X52" s="42" t="s">
        <v>188</v>
      </c>
      <c r="Y52" s="47" t="s">
        <v>189</v>
      </c>
      <c r="Z52" s="49" t="s">
        <v>190</v>
      </c>
    </row>
    <row r="53" spans="1:26" x14ac:dyDescent="0.25">
      <c r="A53" s="41" t="s">
        <v>281</v>
      </c>
      <c r="B53" s="41" t="s">
        <v>1</v>
      </c>
      <c r="C53" s="48" t="str">
        <f>'к заполнению'!$B$11</f>
        <v>2026 год, 2 квартал</v>
      </c>
      <c r="D53" s="41" t="s">
        <v>160</v>
      </c>
      <c r="E53" s="42" t="s">
        <v>232</v>
      </c>
      <c r="F53" s="41" t="s">
        <v>161</v>
      </c>
      <c r="G53" s="42" t="s">
        <v>272</v>
      </c>
      <c r="H53" s="41" t="s">
        <v>333</v>
      </c>
      <c r="I53" s="43" t="s">
        <v>80</v>
      </c>
      <c r="J53" s="43" t="s">
        <v>13</v>
      </c>
      <c r="K53" s="43">
        <f>'к заполнению'!C82</f>
        <v>9</v>
      </c>
      <c r="L53" s="44"/>
      <c r="O53" s="43">
        <f>'к заполнению'!DD82</f>
        <v>0</v>
      </c>
      <c r="P53" s="42">
        <v>52</v>
      </c>
      <c r="Q53" s="42">
        <v>1</v>
      </c>
      <c r="X53" s="42" t="s">
        <v>188</v>
      </c>
      <c r="Y53" s="47" t="s">
        <v>189</v>
      </c>
      <c r="Z53" s="49" t="s">
        <v>190</v>
      </c>
    </row>
    <row r="54" spans="1:26" x14ac:dyDescent="0.25">
      <c r="A54" s="41" t="s">
        <v>281</v>
      </c>
      <c r="B54" s="41" t="s">
        <v>1</v>
      </c>
      <c r="C54" s="48" t="str">
        <f>'к заполнению'!$B$11</f>
        <v>2026 год, 2 квартал</v>
      </c>
      <c r="D54" s="41" t="s">
        <v>160</v>
      </c>
      <c r="E54" s="42" t="s">
        <v>232</v>
      </c>
      <c r="F54" s="41" t="s">
        <v>161</v>
      </c>
      <c r="G54" s="42" t="s">
        <v>272</v>
      </c>
      <c r="H54" s="41" t="s">
        <v>334</v>
      </c>
      <c r="I54" s="43" t="s">
        <v>163</v>
      </c>
      <c r="J54" s="43" t="s">
        <v>13</v>
      </c>
      <c r="K54" s="43">
        <f>'к заполнению'!C83</f>
        <v>2</v>
      </c>
      <c r="L54" s="44"/>
      <c r="O54" s="43">
        <f>'к заполнению'!DD83</f>
        <v>0</v>
      </c>
      <c r="P54" s="42">
        <v>53</v>
      </c>
      <c r="Q54" s="42">
        <v>1</v>
      </c>
      <c r="X54" s="42" t="s">
        <v>188</v>
      </c>
      <c r="Y54" s="47" t="s">
        <v>189</v>
      </c>
      <c r="Z54" s="49" t="s">
        <v>190</v>
      </c>
    </row>
    <row r="55" spans="1:26" x14ac:dyDescent="0.25">
      <c r="A55" s="41" t="s">
        <v>281</v>
      </c>
      <c r="B55" s="41" t="s">
        <v>1</v>
      </c>
      <c r="C55" s="48" t="str">
        <f>'к заполнению'!$B$11</f>
        <v>2026 год, 2 квартал</v>
      </c>
      <c r="D55" s="41" t="s">
        <v>160</v>
      </c>
      <c r="E55" s="42" t="s">
        <v>232</v>
      </c>
      <c r="F55" s="41" t="s">
        <v>161</v>
      </c>
      <c r="G55" s="42" t="s">
        <v>272</v>
      </c>
      <c r="H55" s="41" t="s">
        <v>335</v>
      </c>
      <c r="I55" s="43" t="s">
        <v>81</v>
      </c>
      <c r="J55" s="43" t="s">
        <v>13</v>
      </c>
      <c r="K55" s="43">
        <f>'к заполнению'!C84</f>
        <v>0</v>
      </c>
      <c r="L55" s="44"/>
      <c r="O55" s="43">
        <f>'к заполнению'!DD84</f>
        <v>0</v>
      </c>
      <c r="P55" s="42">
        <v>54</v>
      </c>
      <c r="Q55" s="42">
        <v>1</v>
      </c>
      <c r="X55" s="42" t="s">
        <v>188</v>
      </c>
      <c r="Y55" s="47" t="s">
        <v>189</v>
      </c>
      <c r="Z55" s="49" t="s">
        <v>190</v>
      </c>
    </row>
    <row r="56" spans="1:26" x14ac:dyDescent="0.25">
      <c r="A56" s="41" t="s">
        <v>281</v>
      </c>
      <c r="B56" s="41" t="s">
        <v>1</v>
      </c>
      <c r="C56" s="48" t="str">
        <f>'к заполнению'!$B$11</f>
        <v>2026 год, 2 квартал</v>
      </c>
      <c r="D56" s="41" t="s">
        <v>160</v>
      </c>
      <c r="E56" s="42" t="s">
        <v>232</v>
      </c>
      <c r="F56" s="41" t="s">
        <v>161</v>
      </c>
      <c r="G56" s="42" t="s">
        <v>272</v>
      </c>
      <c r="H56" s="41" t="s">
        <v>336</v>
      </c>
      <c r="I56" s="43" t="s">
        <v>82</v>
      </c>
      <c r="J56" s="43" t="s">
        <v>13</v>
      </c>
      <c r="K56" s="43">
        <f>'к заполнению'!C85</f>
        <v>0</v>
      </c>
      <c r="L56" s="44"/>
      <c r="O56" s="43">
        <f>'к заполнению'!DD85</f>
        <v>0</v>
      </c>
      <c r="P56" s="42">
        <v>55</v>
      </c>
      <c r="Q56" s="42">
        <v>1</v>
      </c>
      <c r="X56" s="42" t="s">
        <v>188</v>
      </c>
      <c r="Y56" s="47" t="s">
        <v>189</v>
      </c>
      <c r="Z56" s="49" t="s">
        <v>190</v>
      </c>
    </row>
    <row r="57" spans="1:26" x14ac:dyDescent="0.25">
      <c r="A57" s="41" t="s">
        <v>281</v>
      </c>
      <c r="B57" s="41" t="s">
        <v>1</v>
      </c>
      <c r="C57" s="48" t="str">
        <f>'к заполнению'!$B$11</f>
        <v>2026 год, 2 квартал</v>
      </c>
      <c r="D57" s="41" t="s">
        <v>160</v>
      </c>
      <c r="E57" s="42" t="s">
        <v>232</v>
      </c>
      <c r="F57" s="41" t="s">
        <v>161</v>
      </c>
      <c r="G57" s="42" t="s">
        <v>272</v>
      </c>
      <c r="H57" s="41" t="s">
        <v>337</v>
      </c>
      <c r="I57" s="43" t="s">
        <v>83</v>
      </c>
      <c r="J57" s="43" t="s">
        <v>13</v>
      </c>
      <c r="K57" s="43">
        <f>'к заполнению'!C86</f>
        <v>0</v>
      </c>
      <c r="L57" s="44"/>
      <c r="O57" s="43">
        <f>'к заполнению'!DD86</f>
        <v>0</v>
      </c>
      <c r="P57" s="42">
        <v>56</v>
      </c>
      <c r="Q57" s="42">
        <v>1</v>
      </c>
      <c r="X57" s="42" t="s">
        <v>188</v>
      </c>
      <c r="Y57" s="47" t="s">
        <v>189</v>
      </c>
      <c r="Z57" s="49" t="s">
        <v>190</v>
      </c>
    </row>
    <row r="58" spans="1:26" x14ac:dyDescent="0.25">
      <c r="A58" s="41" t="s">
        <v>281</v>
      </c>
      <c r="B58" s="41" t="s">
        <v>1</v>
      </c>
      <c r="C58" s="48" t="str">
        <f>'к заполнению'!$B$11</f>
        <v>2026 год, 2 квартал</v>
      </c>
      <c r="D58" s="41" t="s">
        <v>160</v>
      </c>
      <c r="E58" s="42" t="s">
        <v>232</v>
      </c>
      <c r="F58" s="41" t="s">
        <v>161</v>
      </c>
      <c r="G58" s="42" t="s">
        <v>272</v>
      </c>
      <c r="H58" s="41" t="s">
        <v>338</v>
      </c>
      <c r="I58" s="43" t="s">
        <v>233</v>
      </c>
      <c r="J58" s="43" t="s">
        <v>13</v>
      </c>
      <c r="K58" s="43">
        <f>'к заполнению'!C87</f>
        <v>0</v>
      </c>
      <c r="L58" s="44"/>
      <c r="O58" s="43">
        <f>'к заполнению'!DD87</f>
        <v>0</v>
      </c>
      <c r="P58" s="42">
        <v>57</v>
      </c>
      <c r="Q58" s="42">
        <v>1</v>
      </c>
      <c r="X58" s="42" t="s">
        <v>188</v>
      </c>
      <c r="Y58" s="47" t="s">
        <v>189</v>
      </c>
      <c r="Z58" s="49" t="s">
        <v>190</v>
      </c>
    </row>
    <row r="59" spans="1:26" x14ac:dyDescent="0.25">
      <c r="A59" s="41" t="s">
        <v>281</v>
      </c>
      <c r="B59" s="41" t="s">
        <v>1</v>
      </c>
      <c r="C59" s="48" t="str">
        <f>'к заполнению'!$B$11</f>
        <v>2026 год, 2 квартал</v>
      </c>
      <c r="D59" s="41" t="s">
        <v>160</v>
      </c>
      <c r="E59" s="42" t="s">
        <v>232</v>
      </c>
      <c r="F59" s="41" t="s">
        <v>161</v>
      </c>
      <c r="G59" s="42" t="s">
        <v>272</v>
      </c>
      <c r="H59" s="41" t="s">
        <v>339</v>
      </c>
      <c r="I59" s="43" t="s">
        <v>94</v>
      </c>
      <c r="J59" s="43" t="s">
        <v>13</v>
      </c>
      <c r="K59" s="43">
        <f>'к заполнению'!C88</f>
        <v>0</v>
      </c>
      <c r="L59" s="44"/>
      <c r="O59" s="43">
        <f>'к заполнению'!DD88</f>
        <v>0</v>
      </c>
      <c r="P59" s="42">
        <v>58</v>
      </c>
      <c r="Q59" s="42">
        <v>1</v>
      </c>
      <c r="X59" s="42" t="s">
        <v>188</v>
      </c>
      <c r="Y59" s="47" t="s">
        <v>189</v>
      </c>
      <c r="Z59" s="49" t="s">
        <v>190</v>
      </c>
    </row>
    <row r="60" spans="1:26" x14ac:dyDescent="0.25">
      <c r="A60" s="41" t="s">
        <v>281</v>
      </c>
      <c r="B60" s="41" t="s">
        <v>1</v>
      </c>
      <c r="C60" s="48" t="str">
        <f>'к заполнению'!$B$11</f>
        <v>2026 год, 2 квартал</v>
      </c>
      <c r="D60" s="41" t="s">
        <v>160</v>
      </c>
      <c r="E60" s="42" t="s">
        <v>232</v>
      </c>
      <c r="F60" s="41" t="s">
        <v>161</v>
      </c>
      <c r="G60" s="42" t="s">
        <v>272</v>
      </c>
      <c r="H60" s="41" t="s">
        <v>340</v>
      </c>
      <c r="I60" s="43" t="s">
        <v>95</v>
      </c>
      <c r="J60" s="43" t="s">
        <v>13</v>
      </c>
      <c r="K60" s="43">
        <f>'к заполнению'!C89</f>
        <v>5</v>
      </c>
      <c r="L60" s="44"/>
      <c r="O60" s="43">
        <f>'к заполнению'!DD89</f>
        <v>0</v>
      </c>
      <c r="P60" s="42">
        <v>59</v>
      </c>
      <c r="Q60" s="42">
        <v>1</v>
      </c>
      <c r="X60" s="42" t="s">
        <v>188</v>
      </c>
      <c r="Y60" s="47" t="s">
        <v>189</v>
      </c>
      <c r="Z60" s="49" t="s">
        <v>190</v>
      </c>
    </row>
    <row r="61" spans="1:26" x14ac:dyDescent="0.25">
      <c r="A61" s="41" t="s">
        <v>281</v>
      </c>
      <c r="B61" s="41" t="s">
        <v>1</v>
      </c>
      <c r="C61" s="48" t="str">
        <f>'к заполнению'!$B$11</f>
        <v>2026 год, 2 квартал</v>
      </c>
      <c r="D61" s="41" t="s">
        <v>160</v>
      </c>
      <c r="E61" s="42" t="s">
        <v>232</v>
      </c>
      <c r="F61" s="41" t="s">
        <v>161</v>
      </c>
      <c r="G61" s="42" t="s">
        <v>272</v>
      </c>
      <c r="H61" s="41" t="s">
        <v>341</v>
      </c>
      <c r="I61" s="43" t="s">
        <v>102</v>
      </c>
      <c r="J61" s="43" t="s">
        <v>13</v>
      </c>
      <c r="K61" s="43">
        <f>'к заполнению'!C90</f>
        <v>1</v>
      </c>
      <c r="L61" s="44"/>
      <c r="O61" s="43">
        <f>'к заполнению'!DD90</f>
        <v>0</v>
      </c>
      <c r="P61" s="42">
        <v>60</v>
      </c>
      <c r="Q61" s="42">
        <v>1</v>
      </c>
      <c r="X61" s="42" t="s">
        <v>188</v>
      </c>
      <c r="Y61" s="47" t="s">
        <v>189</v>
      </c>
      <c r="Z61" s="49" t="s">
        <v>190</v>
      </c>
    </row>
    <row r="62" spans="1:26" x14ac:dyDescent="0.25">
      <c r="A62" s="41" t="s">
        <v>281</v>
      </c>
      <c r="B62" s="41" t="s">
        <v>1</v>
      </c>
      <c r="C62" s="48" t="str">
        <f>'к заполнению'!$B$11</f>
        <v>2026 год, 2 квартал</v>
      </c>
      <c r="D62" s="41" t="s">
        <v>160</v>
      </c>
      <c r="E62" s="42" t="s">
        <v>232</v>
      </c>
      <c r="F62" s="41" t="s">
        <v>161</v>
      </c>
      <c r="G62" s="42" t="s">
        <v>272</v>
      </c>
      <c r="H62" s="41" t="s">
        <v>342</v>
      </c>
      <c r="I62" s="43" t="s">
        <v>96</v>
      </c>
      <c r="J62" s="43" t="s">
        <v>13</v>
      </c>
      <c r="K62" s="43">
        <f>'к заполнению'!C91</f>
        <v>0</v>
      </c>
      <c r="L62" s="44"/>
      <c r="O62" s="43">
        <f>'к заполнению'!DD91</f>
        <v>0</v>
      </c>
      <c r="P62" s="42">
        <v>61</v>
      </c>
      <c r="Q62" s="42">
        <v>1</v>
      </c>
      <c r="X62" s="42" t="s">
        <v>188</v>
      </c>
      <c r="Y62" s="47" t="s">
        <v>189</v>
      </c>
      <c r="Z62" s="49" t="s">
        <v>190</v>
      </c>
    </row>
    <row r="63" spans="1:26" x14ac:dyDescent="0.25">
      <c r="A63" s="41" t="s">
        <v>281</v>
      </c>
      <c r="B63" s="41" t="s">
        <v>1</v>
      </c>
      <c r="C63" s="48" t="str">
        <f>'к заполнению'!$B$11</f>
        <v>2026 год, 2 квартал</v>
      </c>
      <c r="D63" s="41" t="s">
        <v>193</v>
      </c>
      <c r="E63" s="42" t="s">
        <v>232</v>
      </c>
      <c r="F63" s="41" t="s">
        <v>161</v>
      </c>
      <c r="G63" s="42" t="s">
        <v>277</v>
      </c>
      <c r="H63" s="41" t="s">
        <v>343</v>
      </c>
      <c r="I63" s="43" t="s">
        <v>137</v>
      </c>
      <c r="J63" s="43" t="s">
        <v>13</v>
      </c>
      <c r="K63" s="43">
        <f>'к заполнению'!C92</f>
        <v>23</v>
      </c>
      <c r="L63" s="44"/>
      <c r="O63" s="43">
        <f>'к заполнению'!DD92</f>
        <v>0</v>
      </c>
      <c r="P63" s="42">
        <v>62</v>
      </c>
      <c r="Q63" s="42">
        <v>1</v>
      </c>
      <c r="X63" s="42" t="s">
        <v>188</v>
      </c>
      <c r="Y63" s="47" t="s">
        <v>189</v>
      </c>
      <c r="Z63" s="49" t="s">
        <v>190</v>
      </c>
    </row>
    <row r="64" spans="1:26" x14ac:dyDescent="0.25">
      <c r="A64" s="41" t="s">
        <v>281</v>
      </c>
      <c r="B64" s="41" t="s">
        <v>1</v>
      </c>
      <c r="C64" s="48" t="str">
        <f>'к заполнению'!$B$11</f>
        <v>2026 год, 2 квартал</v>
      </c>
      <c r="D64" s="43" t="s">
        <v>234</v>
      </c>
      <c r="E64" s="42" t="s">
        <v>232</v>
      </c>
      <c r="F64" s="41" t="s">
        <v>161</v>
      </c>
      <c r="G64" s="42" t="s">
        <v>277</v>
      </c>
      <c r="H64" s="41" t="s">
        <v>344</v>
      </c>
      <c r="I64" s="43" t="s">
        <v>234</v>
      </c>
      <c r="J64" s="43" t="s">
        <v>13</v>
      </c>
      <c r="K64" s="43">
        <f>'к заполнению'!C93</f>
        <v>0</v>
      </c>
      <c r="L64" s="44"/>
      <c r="O64" s="43">
        <f>'к заполнению'!DD93</f>
        <v>0</v>
      </c>
      <c r="P64" s="42">
        <v>63</v>
      </c>
      <c r="Q64" s="42">
        <v>1</v>
      </c>
      <c r="X64" s="42" t="s">
        <v>188</v>
      </c>
      <c r="Y64" s="47" t="s">
        <v>189</v>
      </c>
      <c r="Z64" s="49" t="s">
        <v>190</v>
      </c>
    </row>
    <row r="65" spans="1:26" x14ac:dyDescent="0.25">
      <c r="A65" s="41" t="s">
        <v>281</v>
      </c>
      <c r="B65" s="41" t="s">
        <v>1</v>
      </c>
      <c r="C65" s="48" t="str">
        <f>'к заполнению'!$B$11</f>
        <v>2026 год, 2 квартал</v>
      </c>
      <c r="D65" s="43" t="s">
        <v>234</v>
      </c>
      <c r="E65" s="42" t="s">
        <v>232</v>
      </c>
      <c r="F65" s="41" t="s">
        <v>161</v>
      </c>
      <c r="G65" s="42" t="s">
        <v>277</v>
      </c>
      <c r="H65" s="41" t="s">
        <v>345</v>
      </c>
      <c r="I65" s="43" t="s">
        <v>101</v>
      </c>
      <c r="J65" s="43" t="s">
        <v>13</v>
      </c>
      <c r="K65" s="43">
        <f>'к заполнению'!C94</f>
        <v>0</v>
      </c>
      <c r="L65" s="44"/>
      <c r="O65" s="43">
        <f>'к заполнению'!DD94</f>
        <v>0</v>
      </c>
      <c r="P65" s="42">
        <v>64</v>
      </c>
      <c r="Q65" s="42">
        <v>1</v>
      </c>
      <c r="X65" s="42" t="s">
        <v>188</v>
      </c>
      <c r="Y65" s="47" t="s">
        <v>189</v>
      </c>
      <c r="Z65" s="49" t="s">
        <v>190</v>
      </c>
    </row>
    <row r="66" spans="1:26" x14ac:dyDescent="0.25">
      <c r="A66" s="41" t="s">
        <v>281</v>
      </c>
      <c r="B66" s="41" t="s">
        <v>1</v>
      </c>
      <c r="C66" s="48" t="str">
        <f>'к заполнению'!$B$11</f>
        <v>2026 год, 2 квартал</v>
      </c>
      <c r="D66" s="43" t="s">
        <v>234</v>
      </c>
      <c r="E66" s="42" t="s">
        <v>232</v>
      </c>
      <c r="F66" s="41" t="s">
        <v>161</v>
      </c>
      <c r="G66" s="42" t="s">
        <v>277</v>
      </c>
      <c r="H66" s="41" t="s">
        <v>346</v>
      </c>
      <c r="I66" s="43" t="s">
        <v>100</v>
      </c>
      <c r="J66" s="43" t="s">
        <v>13</v>
      </c>
      <c r="K66" s="43">
        <f>'к заполнению'!C95</f>
        <v>0</v>
      </c>
      <c r="L66" s="44"/>
      <c r="O66" s="43">
        <f>'к заполнению'!DD95</f>
        <v>0</v>
      </c>
      <c r="P66" s="42">
        <v>65</v>
      </c>
      <c r="Q66" s="42">
        <v>1</v>
      </c>
      <c r="X66" s="42" t="s">
        <v>188</v>
      </c>
      <c r="Y66" s="47" t="s">
        <v>189</v>
      </c>
      <c r="Z66" s="49" t="s">
        <v>190</v>
      </c>
    </row>
    <row r="67" spans="1:26" x14ac:dyDescent="0.25">
      <c r="A67" s="41" t="s">
        <v>281</v>
      </c>
      <c r="B67" s="41" t="s">
        <v>1</v>
      </c>
      <c r="C67" s="48" t="str">
        <f>'к заполнению'!$B$11</f>
        <v>2026 год, 2 квартал</v>
      </c>
      <c r="D67" s="43" t="s">
        <v>234</v>
      </c>
      <c r="E67" s="42" t="s">
        <v>232</v>
      </c>
      <c r="F67" s="41" t="s">
        <v>161</v>
      </c>
      <c r="G67" s="42" t="s">
        <v>277</v>
      </c>
      <c r="H67" s="41" t="s">
        <v>347</v>
      </c>
      <c r="I67" s="43" t="s">
        <v>98</v>
      </c>
      <c r="J67" s="43" t="s">
        <v>13</v>
      </c>
      <c r="K67" s="43">
        <f>'к заполнению'!C96</f>
        <v>0</v>
      </c>
      <c r="L67" s="44"/>
      <c r="O67" s="43">
        <f>'к заполнению'!DD96</f>
        <v>0</v>
      </c>
      <c r="P67" s="42">
        <v>66</v>
      </c>
      <c r="Q67" s="42">
        <v>1</v>
      </c>
      <c r="X67" s="42" t="s">
        <v>188</v>
      </c>
      <c r="Y67" s="47" t="s">
        <v>189</v>
      </c>
      <c r="Z67" s="49" t="s">
        <v>190</v>
      </c>
    </row>
    <row r="68" spans="1:26" x14ac:dyDescent="0.25">
      <c r="A68" s="41" t="s">
        <v>281</v>
      </c>
      <c r="B68" s="41" t="s">
        <v>1</v>
      </c>
      <c r="C68" s="48" t="str">
        <f>'к заполнению'!$B$11</f>
        <v>2026 год, 2 квартал</v>
      </c>
      <c r="D68" s="43" t="s">
        <v>235</v>
      </c>
      <c r="E68" s="42" t="s">
        <v>232</v>
      </c>
      <c r="F68" s="41" t="s">
        <v>161</v>
      </c>
      <c r="G68" s="42" t="s">
        <v>277</v>
      </c>
      <c r="H68" s="41" t="s">
        <v>348</v>
      </c>
      <c r="I68" s="43" t="s">
        <v>235</v>
      </c>
      <c r="J68" s="43" t="s">
        <v>13</v>
      </c>
      <c r="K68" s="43">
        <f>'к заполнению'!C97</f>
        <v>23</v>
      </c>
      <c r="L68" s="44"/>
      <c r="O68" s="43">
        <f>'к заполнению'!DD97</f>
        <v>0</v>
      </c>
      <c r="P68" s="42">
        <v>67</v>
      </c>
      <c r="Q68" s="42">
        <v>1</v>
      </c>
      <c r="X68" s="42" t="s">
        <v>188</v>
      </c>
      <c r="Y68" s="47" t="s">
        <v>189</v>
      </c>
      <c r="Z68" s="49" t="s">
        <v>190</v>
      </c>
    </row>
    <row r="69" spans="1:26" x14ac:dyDescent="0.25">
      <c r="A69" s="41" t="s">
        <v>281</v>
      </c>
      <c r="B69" s="41" t="s">
        <v>1</v>
      </c>
      <c r="C69" s="48" t="str">
        <f>'к заполнению'!$B$11</f>
        <v>2026 год, 2 квартал</v>
      </c>
      <c r="D69" s="43" t="s">
        <v>235</v>
      </c>
      <c r="E69" s="42" t="s">
        <v>232</v>
      </c>
      <c r="F69" s="41" t="s">
        <v>161</v>
      </c>
      <c r="G69" s="42" t="s">
        <v>277</v>
      </c>
      <c r="H69" s="41" t="s">
        <v>349</v>
      </c>
      <c r="I69" s="43" t="s">
        <v>101</v>
      </c>
      <c r="J69" s="43" t="s">
        <v>13</v>
      </c>
      <c r="K69" s="43">
        <f>'к заполнению'!C98</f>
        <v>1</v>
      </c>
      <c r="L69" s="44"/>
      <c r="O69" s="43">
        <f>'к заполнению'!DD98</f>
        <v>0</v>
      </c>
      <c r="P69" s="42">
        <v>68</v>
      </c>
      <c r="Q69" s="42">
        <v>1</v>
      </c>
      <c r="X69" s="42" t="s">
        <v>188</v>
      </c>
      <c r="Y69" s="47" t="s">
        <v>189</v>
      </c>
      <c r="Z69" s="49" t="s">
        <v>190</v>
      </c>
    </row>
    <row r="70" spans="1:26" x14ac:dyDescent="0.25">
      <c r="A70" s="41" t="s">
        <v>281</v>
      </c>
      <c r="B70" s="41" t="s">
        <v>1</v>
      </c>
      <c r="C70" s="48" t="str">
        <f>'к заполнению'!$B$11</f>
        <v>2026 год, 2 квартал</v>
      </c>
      <c r="D70" s="43" t="s">
        <v>235</v>
      </c>
      <c r="E70" s="42" t="s">
        <v>232</v>
      </c>
      <c r="F70" s="41" t="s">
        <v>161</v>
      </c>
      <c r="G70" s="42" t="s">
        <v>277</v>
      </c>
      <c r="H70" s="41" t="s">
        <v>350</v>
      </c>
      <c r="I70" s="43" t="s">
        <v>100</v>
      </c>
      <c r="J70" s="43" t="s">
        <v>13</v>
      </c>
      <c r="K70" s="43">
        <f>'к заполнению'!C99</f>
        <v>1</v>
      </c>
      <c r="L70" s="44"/>
      <c r="O70" s="43">
        <f>'к заполнению'!DD99</f>
        <v>0</v>
      </c>
      <c r="P70" s="42">
        <v>69</v>
      </c>
      <c r="Q70" s="42">
        <v>1</v>
      </c>
      <c r="X70" s="42" t="s">
        <v>188</v>
      </c>
      <c r="Y70" s="47" t="s">
        <v>189</v>
      </c>
      <c r="Z70" s="49" t="s">
        <v>190</v>
      </c>
    </row>
    <row r="71" spans="1:26" x14ac:dyDescent="0.25">
      <c r="A71" s="41" t="s">
        <v>281</v>
      </c>
      <c r="B71" s="41" t="s">
        <v>1</v>
      </c>
      <c r="C71" s="48" t="str">
        <f>'к заполнению'!$B$11</f>
        <v>2026 год, 2 квартал</v>
      </c>
      <c r="D71" s="43" t="s">
        <v>235</v>
      </c>
      <c r="E71" s="42" t="s">
        <v>232</v>
      </c>
      <c r="F71" s="41" t="s">
        <v>161</v>
      </c>
      <c r="G71" s="42" t="s">
        <v>277</v>
      </c>
      <c r="H71" s="41" t="s">
        <v>351</v>
      </c>
      <c r="I71" s="43" t="s">
        <v>98</v>
      </c>
      <c r="J71" s="43" t="s">
        <v>13</v>
      </c>
      <c r="K71" s="43">
        <f>'к заполнению'!C100</f>
        <v>21</v>
      </c>
      <c r="L71" s="44"/>
      <c r="O71" s="43">
        <f>'к заполнению'!DD100</f>
        <v>0</v>
      </c>
      <c r="P71" s="42">
        <v>70</v>
      </c>
      <c r="Q71" s="42">
        <v>1</v>
      </c>
      <c r="X71" s="42" t="s">
        <v>188</v>
      </c>
      <c r="Y71" s="47" t="s">
        <v>189</v>
      </c>
      <c r="Z71" s="49" t="s">
        <v>190</v>
      </c>
    </row>
    <row r="72" spans="1:26" x14ac:dyDescent="0.25">
      <c r="A72" s="41" t="s">
        <v>281</v>
      </c>
      <c r="B72" s="41" t="s">
        <v>1</v>
      </c>
      <c r="C72" s="48" t="str">
        <f>'к заполнению'!$B$11</f>
        <v>2026 год, 2 квартал</v>
      </c>
      <c r="D72" s="41" t="s">
        <v>160</v>
      </c>
      <c r="E72" s="43" t="s">
        <v>236</v>
      </c>
      <c r="F72" s="41" t="s">
        <v>161</v>
      </c>
      <c r="G72" s="42" t="s">
        <v>278</v>
      </c>
      <c r="H72" s="41" t="s">
        <v>352</v>
      </c>
      <c r="I72" s="43" t="s">
        <v>236</v>
      </c>
      <c r="J72" s="43" t="s">
        <v>13</v>
      </c>
      <c r="K72" s="43">
        <f>'к заполнению'!C103</f>
        <v>8</v>
      </c>
      <c r="L72" s="44"/>
      <c r="O72" s="43">
        <f>'к заполнению'!DD103</f>
        <v>0</v>
      </c>
      <c r="P72" s="42">
        <v>71</v>
      </c>
      <c r="Q72" s="42">
        <v>1</v>
      </c>
      <c r="X72" s="42" t="s">
        <v>188</v>
      </c>
      <c r="Y72" s="47" t="s">
        <v>189</v>
      </c>
      <c r="Z72" s="49" t="s">
        <v>190</v>
      </c>
    </row>
    <row r="73" spans="1:26" x14ac:dyDescent="0.25">
      <c r="A73" s="41" t="s">
        <v>281</v>
      </c>
      <c r="B73" s="41" t="s">
        <v>1</v>
      </c>
      <c r="C73" s="48" t="str">
        <f>'к заполнению'!$B$11</f>
        <v>2026 год, 2 квартал</v>
      </c>
      <c r="D73" s="41" t="s">
        <v>160</v>
      </c>
      <c r="E73" s="43" t="s">
        <v>236</v>
      </c>
      <c r="F73" s="41" t="s">
        <v>161</v>
      </c>
      <c r="G73" s="42" t="s">
        <v>278</v>
      </c>
      <c r="H73" s="41" t="s">
        <v>353</v>
      </c>
      <c r="I73" s="43" t="s">
        <v>133</v>
      </c>
      <c r="J73" s="43" t="s">
        <v>13</v>
      </c>
      <c r="K73" s="43">
        <f>'к заполнению'!C104</f>
        <v>0</v>
      </c>
      <c r="L73" s="44"/>
      <c r="O73" s="43">
        <f>'к заполнению'!DD104</f>
        <v>0</v>
      </c>
      <c r="P73" s="42">
        <v>72</v>
      </c>
      <c r="Q73" s="42">
        <v>1</v>
      </c>
      <c r="X73" s="42" t="s">
        <v>188</v>
      </c>
      <c r="Y73" s="47" t="s">
        <v>189</v>
      </c>
      <c r="Z73" s="49" t="s">
        <v>190</v>
      </c>
    </row>
    <row r="74" spans="1:26" x14ac:dyDescent="0.25">
      <c r="A74" s="41" t="s">
        <v>281</v>
      </c>
      <c r="B74" s="41" t="s">
        <v>1</v>
      </c>
      <c r="C74" s="48" t="str">
        <f>'к заполнению'!$B$11</f>
        <v>2026 год, 2 квартал</v>
      </c>
      <c r="D74" s="41" t="s">
        <v>160</v>
      </c>
      <c r="E74" s="43" t="s">
        <v>236</v>
      </c>
      <c r="F74" s="41" t="s">
        <v>161</v>
      </c>
      <c r="G74" s="42" t="s">
        <v>278</v>
      </c>
      <c r="H74" s="41" t="s">
        <v>354</v>
      </c>
      <c r="I74" s="43" t="s">
        <v>104</v>
      </c>
      <c r="J74" s="43" t="s">
        <v>13</v>
      </c>
      <c r="K74" s="43">
        <f>'к заполнению'!C105</f>
        <v>0</v>
      </c>
      <c r="L74" s="44"/>
      <c r="O74" s="43">
        <f>'к заполнению'!DD105</f>
        <v>0</v>
      </c>
      <c r="P74" s="42">
        <v>73</v>
      </c>
      <c r="Q74" s="42">
        <v>1</v>
      </c>
      <c r="X74" s="42" t="s">
        <v>188</v>
      </c>
      <c r="Y74" s="47" t="s">
        <v>189</v>
      </c>
      <c r="Z74" s="49" t="s">
        <v>190</v>
      </c>
    </row>
    <row r="75" spans="1:26" x14ac:dyDescent="0.25">
      <c r="A75" s="41" t="s">
        <v>281</v>
      </c>
      <c r="B75" s="41" t="s">
        <v>1</v>
      </c>
      <c r="C75" s="48" t="str">
        <f>'к заполнению'!$B$11</f>
        <v>2026 год, 2 квартал</v>
      </c>
      <c r="D75" s="41" t="s">
        <v>160</v>
      </c>
      <c r="E75" s="43" t="s">
        <v>236</v>
      </c>
      <c r="F75" s="41" t="s">
        <v>161</v>
      </c>
      <c r="G75" s="42" t="s">
        <v>278</v>
      </c>
      <c r="H75" s="41" t="s">
        <v>355</v>
      </c>
      <c r="I75" s="43" t="s">
        <v>105</v>
      </c>
      <c r="J75" s="43" t="s">
        <v>13</v>
      </c>
      <c r="K75" s="43">
        <f>'к заполнению'!C106</f>
        <v>0</v>
      </c>
      <c r="L75" s="44"/>
      <c r="O75" s="43">
        <f>'к заполнению'!DD106</f>
        <v>0</v>
      </c>
      <c r="P75" s="42">
        <v>74</v>
      </c>
      <c r="Q75" s="42">
        <v>1</v>
      </c>
      <c r="X75" s="42" t="s">
        <v>188</v>
      </c>
      <c r="Y75" s="47" t="s">
        <v>189</v>
      </c>
      <c r="Z75" s="49" t="s">
        <v>190</v>
      </c>
    </row>
    <row r="76" spans="1:26" x14ac:dyDescent="0.25">
      <c r="A76" s="41" t="s">
        <v>281</v>
      </c>
      <c r="B76" s="41" t="s">
        <v>1</v>
      </c>
      <c r="C76" s="48" t="str">
        <f>'к заполнению'!$B$11</f>
        <v>2026 год, 2 квартал</v>
      </c>
      <c r="D76" s="41" t="s">
        <v>160</v>
      </c>
      <c r="E76" s="43" t="s">
        <v>236</v>
      </c>
      <c r="F76" s="41" t="s">
        <v>161</v>
      </c>
      <c r="G76" s="42" t="s">
        <v>278</v>
      </c>
      <c r="H76" s="41" t="s">
        <v>356</v>
      </c>
      <c r="I76" s="43" t="s">
        <v>274</v>
      </c>
      <c r="J76" s="43" t="s">
        <v>13</v>
      </c>
      <c r="K76" s="44">
        <f>'к заполнению'!C107</f>
        <v>0</v>
      </c>
      <c r="L76" s="44"/>
      <c r="O76" s="43"/>
      <c r="P76" s="42">
        <v>75</v>
      </c>
      <c r="Q76" s="42">
        <v>1</v>
      </c>
      <c r="X76" s="42" t="s">
        <v>188</v>
      </c>
      <c r="Y76" s="47" t="s">
        <v>189</v>
      </c>
      <c r="Z76" s="49" t="s">
        <v>190</v>
      </c>
    </row>
    <row r="77" spans="1:26" x14ac:dyDescent="0.25">
      <c r="A77" s="41" t="s">
        <v>281</v>
      </c>
      <c r="B77" s="41" t="s">
        <v>1</v>
      </c>
      <c r="C77" s="48" t="str">
        <f>'к заполнению'!$B$11</f>
        <v>2026 год, 2 квартал</v>
      </c>
      <c r="D77" s="41" t="s">
        <v>160</v>
      </c>
      <c r="E77" s="43" t="s">
        <v>236</v>
      </c>
      <c r="F77" s="41" t="s">
        <v>161</v>
      </c>
      <c r="G77" s="42" t="s">
        <v>278</v>
      </c>
      <c r="H77" s="41" t="s">
        <v>357</v>
      </c>
      <c r="I77" s="43" t="s">
        <v>106</v>
      </c>
      <c r="J77" s="43" t="s">
        <v>13</v>
      </c>
      <c r="K77" s="43">
        <f>'к заполнению'!C108</f>
        <v>0</v>
      </c>
      <c r="L77" s="44"/>
      <c r="O77" s="43">
        <f>'к заполнению'!DD108</f>
        <v>0</v>
      </c>
      <c r="P77" s="42">
        <v>76</v>
      </c>
      <c r="Q77" s="42">
        <v>1</v>
      </c>
      <c r="X77" s="42" t="s">
        <v>188</v>
      </c>
      <c r="Y77" s="47" t="s">
        <v>189</v>
      </c>
      <c r="Z77" s="49" t="s">
        <v>190</v>
      </c>
    </row>
    <row r="78" spans="1:26" x14ac:dyDescent="0.25">
      <c r="A78" s="41" t="s">
        <v>281</v>
      </c>
      <c r="B78" s="41" t="s">
        <v>1</v>
      </c>
      <c r="C78" s="48" t="str">
        <f>'к заполнению'!$B$11</f>
        <v>2026 год, 2 квартал</v>
      </c>
      <c r="D78" s="41" t="s">
        <v>160</v>
      </c>
      <c r="E78" s="43" t="s">
        <v>236</v>
      </c>
      <c r="F78" s="41" t="s">
        <v>161</v>
      </c>
      <c r="G78" s="42" t="s">
        <v>278</v>
      </c>
      <c r="H78" s="41" t="s">
        <v>358</v>
      </c>
      <c r="I78" s="43" t="s">
        <v>107</v>
      </c>
      <c r="J78" s="43" t="s">
        <v>13</v>
      </c>
      <c r="K78" s="43">
        <f>'к заполнению'!C109</f>
        <v>0</v>
      </c>
      <c r="L78" s="44"/>
      <c r="O78" s="43">
        <f>'к заполнению'!DD109</f>
        <v>0</v>
      </c>
      <c r="P78" s="42">
        <v>77</v>
      </c>
      <c r="Q78" s="42">
        <v>1</v>
      </c>
      <c r="X78" s="42" t="s">
        <v>188</v>
      </c>
      <c r="Y78" s="47" t="s">
        <v>189</v>
      </c>
      <c r="Z78" s="49" t="s">
        <v>190</v>
      </c>
    </row>
    <row r="79" spans="1:26" x14ac:dyDescent="0.25">
      <c r="A79" s="41" t="s">
        <v>281</v>
      </c>
      <c r="B79" s="41" t="s">
        <v>1</v>
      </c>
      <c r="C79" s="48" t="str">
        <f>'к заполнению'!$B$11</f>
        <v>2026 год, 2 квартал</v>
      </c>
      <c r="D79" s="41" t="s">
        <v>160</v>
      </c>
      <c r="E79" s="43" t="s">
        <v>236</v>
      </c>
      <c r="F79" s="41" t="s">
        <v>161</v>
      </c>
      <c r="G79" s="42" t="s">
        <v>278</v>
      </c>
      <c r="H79" s="41" t="s">
        <v>359</v>
      </c>
      <c r="I79" s="43" t="s">
        <v>108</v>
      </c>
      <c r="J79" s="43" t="s">
        <v>13</v>
      </c>
      <c r="K79" s="43">
        <f>'к заполнению'!C110</f>
        <v>0</v>
      </c>
      <c r="L79" s="44"/>
      <c r="O79" s="43">
        <f>'к заполнению'!DD110</f>
        <v>0</v>
      </c>
      <c r="P79" s="42">
        <v>78</v>
      </c>
      <c r="Q79" s="42">
        <v>1</v>
      </c>
      <c r="X79" s="42" t="s">
        <v>188</v>
      </c>
      <c r="Y79" s="47" t="s">
        <v>189</v>
      </c>
      <c r="Z79" s="49" t="s">
        <v>190</v>
      </c>
    </row>
    <row r="80" spans="1:26" x14ac:dyDescent="0.25">
      <c r="A80" s="41" t="s">
        <v>281</v>
      </c>
      <c r="B80" s="41" t="s">
        <v>1</v>
      </c>
      <c r="C80" s="48" t="str">
        <f>'к заполнению'!$B$11</f>
        <v>2026 год, 2 квартал</v>
      </c>
      <c r="D80" s="41" t="s">
        <v>160</v>
      </c>
      <c r="E80" s="43" t="s">
        <v>236</v>
      </c>
      <c r="F80" s="41" t="s">
        <v>161</v>
      </c>
      <c r="G80" s="42" t="s">
        <v>278</v>
      </c>
      <c r="H80" s="41" t="s">
        <v>360</v>
      </c>
      <c r="I80" s="43" t="s">
        <v>237</v>
      </c>
      <c r="J80" s="43" t="s">
        <v>13</v>
      </c>
      <c r="K80" s="43">
        <f>'к заполнению'!C111</f>
        <v>0</v>
      </c>
      <c r="L80" s="44"/>
      <c r="O80" s="43">
        <f>'к заполнению'!DD111</f>
        <v>0</v>
      </c>
      <c r="P80" s="42">
        <v>79</v>
      </c>
      <c r="Q80" s="42">
        <v>1</v>
      </c>
      <c r="X80" s="42" t="s">
        <v>188</v>
      </c>
      <c r="Y80" s="47" t="s">
        <v>189</v>
      </c>
      <c r="Z80" s="49" t="s">
        <v>190</v>
      </c>
    </row>
    <row r="81" spans="1:26" x14ac:dyDescent="0.25">
      <c r="A81" s="41" t="s">
        <v>281</v>
      </c>
      <c r="B81" s="41" t="s">
        <v>1</v>
      </c>
      <c r="C81" s="48" t="str">
        <f>'к заполнению'!$B$11</f>
        <v>2026 год, 2 квартал</v>
      </c>
      <c r="D81" s="41" t="s">
        <v>160</v>
      </c>
      <c r="E81" s="43" t="s">
        <v>236</v>
      </c>
      <c r="F81" s="41" t="s">
        <v>161</v>
      </c>
      <c r="G81" s="42" t="s">
        <v>278</v>
      </c>
      <c r="H81" s="41" t="s">
        <v>361</v>
      </c>
      <c r="I81" s="43" t="s">
        <v>110</v>
      </c>
      <c r="J81" s="43" t="s">
        <v>13</v>
      </c>
      <c r="K81" s="43">
        <f>'к заполнению'!C112</f>
        <v>0</v>
      </c>
      <c r="L81" s="44"/>
      <c r="O81" s="43">
        <f>'к заполнению'!DD112</f>
        <v>0</v>
      </c>
      <c r="P81" s="42">
        <v>80</v>
      </c>
      <c r="Q81" s="42">
        <v>1</v>
      </c>
      <c r="X81" s="42" t="s">
        <v>188</v>
      </c>
      <c r="Y81" s="47" t="s">
        <v>189</v>
      </c>
      <c r="Z81" s="49" t="s">
        <v>190</v>
      </c>
    </row>
    <row r="82" spans="1:26" x14ac:dyDescent="0.25">
      <c r="A82" s="41" t="s">
        <v>281</v>
      </c>
      <c r="B82" s="41" t="s">
        <v>1</v>
      </c>
      <c r="C82" s="48" t="str">
        <f>'к заполнению'!$B$11</f>
        <v>2026 год, 2 квартал</v>
      </c>
      <c r="D82" s="41" t="s">
        <v>160</v>
      </c>
      <c r="E82" s="43" t="s">
        <v>236</v>
      </c>
      <c r="F82" s="41" t="s">
        <v>161</v>
      </c>
      <c r="G82" s="42" t="s">
        <v>278</v>
      </c>
      <c r="H82" s="41" t="s">
        <v>362</v>
      </c>
      <c r="I82" s="43" t="s">
        <v>238</v>
      </c>
      <c r="J82" s="43" t="s">
        <v>13</v>
      </c>
      <c r="K82" s="43">
        <f>'к заполнению'!C113</f>
        <v>0</v>
      </c>
      <c r="L82" s="44"/>
      <c r="O82" s="43">
        <f>'к заполнению'!DD113</f>
        <v>0</v>
      </c>
      <c r="P82" s="42">
        <v>81</v>
      </c>
      <c r="Q82" s="42">
        <v>1</v>
      </c>
      <c r="X82" s="42" t="s">
        <v>188</v>
      </c>
      <c r="Y82" s="47" t="s">
        <v>189</v>
      </c>
      <c r="Z82" s="49" t="s">
        <v>190</v>
      </c>
    </row>
    <row r="83" spans="1:26" x14ac:dyDescent="0.25">
      <c r="A83" s="41" t="s">
        <v>281</v>
      </c>
      <c r="B83" s="41" t="s">
        <v>1</v>
      </c>
      <c r="C83" s="48" t="str">
        <f>'к заполнению'!$B$11</f>
        <v>2026 год, 2 квартал</v>
      </c>
      <c r="D83" s="41" t="s">
        <v>160</v>
      </c>
      <c r="E83" s="43" t="s">
        <v>236</v>
      </c>
      <c r="F83" s="41" t="s">
        <v>161</v>
      </c>
      <c r="G83" s="42" t="s">
        <v>278</v>
      </c>
      <c r="H83" s="41" t="s">
        <v>363</v>
      </c>
      <c r="I83" s="43" t="s">
        <v>112</v>
      </c>
      <c r="J83" s="43" t="s">
        <v>13</v>
      </c>
      <c r="K83" s="43">
        <f>'к заполнению'!C114</f>
        <v>0</v>
      </c>
      <c r="L83" s="44"/>
      <c r="O83" s="43">
        <f>'к заполнению'!DD114</f>
        <v>0</v>
      </c>
      <c r="P83" s="42">
        <v>82</v>
      </c>
      <c r="Q83" s="42">
        <v>1</v>
      </c>
      <c r="X83" s="42" t="s">
        <v>188</v>
      </c>
      <c r="Y83" s="47" t="s">
        <v>189</v>
      </c>
      <c r="Z83" s="49" t="s">
        <v>190</v>
      </c>
    </row>
    <row r="84" spans="1:26" x14ac:dyDescent="0.25">
      <c r="A84" s="41" t="s">
        <v>281</v>
      </c>
      <c r="B84" s="41" t="s">
        <v>1</v>
      </c>
      <c r="C84" s="48" t="str">
        <f>'к заполнению'!$B$11</f>
        <v>2026 год, 2 квартал</v>
      </c>
      <c r="D84" s="41" t="s">
        <v>160</v>
      </c>
      <c r="E84" s="43" t="s">
        <v>236</v>
      </c>
      <c r="F84" s="41" t="s">
        <v>161</v>
      </c>
      <c r="G84" s="42" t="s">
        <v>278</v>
      </c>
      <c r="H84" s="41" t="s">
        <v>364</v>
      </c>
      <c r="I84" s="43" t="s">
        <v>113</v>
      </c>
      <c r="J84" s="43" t="s">
        <v>13</v>
      </c>
      <c r="K84" s="43">
        <f>'к заполнению'!C115</f>
        <v>0</v>
      </c>
      <c r="L84" s="44"/>
      <c r="O84" s="43">
        <f>'к заполнению'!DD115</f>
        <v>0</v>
      </c>
      <c r="P84" s="42">
        <v>83</v>
      </c>
      <c r="Q84" s="42">
        <v>1</v>
      </c>
      <c r="X84" s="42" t="s">
        <v>188</v>
      </c>
      <c r="Y84" s="47" t="s">
        <v>189</v>
      </c>
      <c r="Z84" s="49" t="s">
        <v>190</v>
      </c>
    </row>
    <row r="85" spans="1:26" x14ac:dyDescent="0.25">
      <c r="A85" s="41" t="s">
        <v>281</v>
      </c>
      <c r="B85" s="41" t="s">
        <v>1</v>
      </c>
      <c r="C85" s="48" t="str">
        <f>'к заполнению'!$B$11</f>
        <v>2026 год, 2 квартал</v>
      </c>
      <c r="D85" s="41" t="s">
        <v>160</v>
      </c>
      <c r="E85" s="43" t="s">
        <v>236</v>
      </c>
      <c r="F85" s="41" t="s">
        <v>161</v>
      </c>
      <c r="G85" s="42" t="s">
        <v>278</v>
      </c>
      <c r="H85" s="41" t="s">
        <v>365</v>
      </c>
      <c r="I85" s="43" t="s">
        <v>114</v>
      </c>
      <c r="J85" s="43" t="s">
        <v>13</v>
      </c>
      <c r="K85" s="43">
        <f>'к заполнению'!C116</f>
        <v>0</v>
      </c>
      <c r="L85" s="44"/>
      <c r="O85" s="43">
        <f>'к заполнению'!DD116</f>
        <v>0</v>
      </c>
      <c r="P85" s="42">
        <v>84</v>
      </c>
      <c r="Q85" s="42">
        <v>1</v>
      </c>
      <c r="X85" s="42" t="s">
        <v>188</v>
      </c>
      <c r="Y85" s="47" t="s">
        <v>189</v>
      </c>
      <c r="Z85" s="49" t="s">
        <v>190</v>
      </c>
    </row>
    <row r="86" spans="1:26" x14ac:dyDescent="0.25">
      <c r="A86" s="41" t="s">
        <v>281</v>
      </c>
      <c r="B86" s="41" t="s">
        <v>1</v>
      </c>
      <c r="C86" s="48" t="str">
        <f>'к заполнению'!$B$11</f>
        <v>2026 год, 2 квартал</v>
      </c>
      <c r="D86" s="41" t="s">
        <v>160</v>
      </c>
      <c r="E86" s="43" t="s">
        <v>236</v>
      </c>
      <c r="F86" s="41" t="s">
        <v>161</v>
      </c>
      <c r="G86" s="42" t="s">
        <v>278</v>
      </c>
      <c r="H86" s="41" t="s">
        <v>366</v>
      </c>
      <c r="I86" s="43" t="s">
        <v>115</v>
      </c>
      <c r="J86" s="43" t="s">
        <v>13</v>
      </c>
      <c r="K86" s="43">
        <f>'к заполнению'!C117</f>
        <v>0</v>
      </c>
      <c r="L86" s="44"/>
      <c r="O86" s="43">
        <f>'к заполнению'!DD117</f>
        <v>0</v>
      </c>
      <c r="P86" s="42">
        <v>85</v>
      </c>
      <c r="Q86" s="42">
        <v>1</v>
      </c>
      <c r="X86" s="42" t="s">
        <v>188</v>
      </c>
      <c r="Y86" s="47" t="s">
        <v>189</v>
      </c>
      <c r="Z86" s="49" t="s">
        <v>190</v>
      </c>
    </row>
    <row r="87" spans="1:26" x14ac:dyDescent="0.25">
      <c r="A87" s="41" t="s">
        <v>281</v>
      </c>
      <c r="B87" s="41" t="s">
        <v>1</v>
      </c>
      <c r="C87" s="48" t="str">
        <f>'к заполнению'!$B$11</f>
        <v>2026 год, 2 квартал</v>
      </c>
      <c r="D87" s="41" t="s">
        <v>160</v>
      </c>
      <c r="E87" s="43" t="s">
        <v>236</v>
      </c>
      <c r="F87" s="41" t="s">
        <v>161</v>
      </c>
      <c r="G87" s="42" t="s">
        <v>278</v>
      </c>
      <c r="H87" s="41" t="s">
        <v>367</v>
      </c>
      <c r="I87" s="43" t="s">
        <v>239</v>
      </c>
      <c r="J87" s="43" t="s">
        <v>13</v>
      </c>
      <c r="K87" s="43">
        <f>'к заполнению'!C118</f>
        <v>0</v>
      </c>
      <c r="L87" s="44"/>
      <c r="O87" s="43">
        <f>'к заполнению'!DD118</f>
        <v>0</v>
      </c>
      <c r="P87" s="42">
        <v>86</v>
      </c>
      <c r="Q87" s="42">
        <v>1</v>
      </c>
      <c r="X87" s="42" t="s">
        <v>188</v>
      </c>
      <c r="Y87" s="47" t="s">
        <v>189</v>
      </c>
      <c r="Z87" s="49" t="s">
        <v>190</v>
      </c>
    </row>
    <row r="88" spans="1:26" x14ac:dyDescent="0.25">
      <c r="A88" s="41" t="s">
        <v>281</v>
      </c>
      <c r="B88" s="41" t="s">
        <v>1</v>
      </c>
      <c r="C88" s="48" t="str">
        <f>'к заполнению'!$B$11</f>
        <v>2026 год, 2 квартал</v>
      </c>
      <c r="D88" s="41" t="s">
        <v>160</v>
      </c>
      <c r="E88" s="43" t="s">
        <v>236</v>
      </c>
      <c r="F88" s="41" t="s">
        <v>161</v>
      </c>
      <c r="G88" s="42" t="s">
        <v>278</v>
      </c>
      <c r="H88" s="41" t="s">
        <v>368</v>
      </c>
      <c r="I88" s="43" t="s">
        <v>240</v>
      </c>
      <c r="J88" s="43" t="s">
        <v>13</v>
      </c>
      <c r="K88" s="43">
        <f>'к заполнению'!C119</f>
        <v>0</v>
      </c>
      <c r="L88" s="44"/>
      <c r="O88" s="43">
        <f>'к заполнению'!DD119</f>
        <v>0</v>
      </c>
      <c r="P88" s="42">
        <v>87</v>
      </c>
      <c r="Q88" s="42">
        <v>1</v>
      </c>
      <c r="X88" s="42" t="s">
        <v>188</v>
      </c>
      <c r="Y88" s="47" t="s">
        <v>189</v>
      </c>
      <c r="Z88" s="49" t="s">
        <v>190</v>
      </c>
    </row>
    <row r="89" spans="1:26" x14ac:dyDescent="0.25">
      <c r="A89" s="41" t="s">
        <v>281</v>
      </c>
      <c r="B89" s="41" t="s">
        <v>1</v>
      </c>
      <c r="C89" s="48" t="str">
        <f>'к заполнению'!$B$11</f>
        <v>2026 год, 2 квартал</v>
      </c>
      <c r="D89" s="41" t="s">
        <v>160</v>
      </c>
      <c r="E89" s="43" t="s">
        <v>236</v>
      </c>
      <c r="F89" s="41" t="s">
        <v>161</v>
      </c>
      <c r="G89" s="42" t="s">
        <v>278</v>
      </c>
      <c r="H89" s="41" t="s">
        <v>369</v>
      </c>
      <c r="I89" s="43" t="s">
        <v>241</v>
      </c>
      <c r="J89" s="43" t="s">
        <v>13</v>
      </c>
      <c r="K89" s="43">
        <f>'к заполнению'!C120</f>
        <v>0</v>
      </c>
      <c r="L89" s="44"/>
      <c r="O89" s="43">
        <f>'к заполнению'!DD120</f>
        <v>0</v>
      </c>
      <c r="P89" s="42">
        <v>88</v>
      </c>
      <c r="Q89" s="42">
        <v>1</v>
      </c>
      <c r="X89" s="42" t="s">
        <v>188</v>
      </c>
      <c r="Y89" s="47" t="s">
        <v>189</v>
      </c>
      <c r="Z89" s="49" t="s">
        <v>190</v>
      </c>
    </row>
    <row r="90" spans="1:26" x14ac:dyDescent="0.25">
      <c r="A90" s="41" t="s">
        <v>281</v>
      </c>
      <c r="B90" s="41" t="s">
        <v>1</v>
      </c>
      <c r="C90" s="48" t="str">
        <f>'к заполнению'!$B$11</f>
        <v>2026 год, 2 квартал</v>
      </c>
      <c r="D90" s="41" t="s">
        <v>160</v>
      </c>
      <c r="E90" s="43" t="s">
        <v>236</v>
      </c>
      <c r="F90" s="41" t="s">
        <v>161</v>
      </c>
      <c r="G90" s="42" t="s">
        <v>278</v>
      </c>
      <c r="H90" s="41" t="s">
        <v>370</v>
      </c>
      <c r="I90" s="43" t="s">
        <v>242</v>
      </c>
      <c r="J90" s="43" t="s">
        <v>13</v>
      </c>
      <c r="K90" s="43">
        <f>'к заполнению'!C121</f>
        <v>0</v>
      </c>
      <c r="L90" s="44"/>
      <c r="O90" s="43">
        <f>'к заполнению'!DD121</f>
        <v>0</v>
      </c>
      <c r="P90" s="42">
        <v>89</v>
      </c>
      <c r="Q90" s="42">
        <v>1</v>
      </c>
      <c r="X90" s="42" t="s">
        <v>188</v>
      </c>
      <c r="Y90" s="47" t="s">
        <v>189</v>
      </c>
      <c r="Z90" s="49" t="s">
        <v>190</v>
      </c>
    </row>
    <row r="91" spans="1:26" x14ac:dyDescent="0.25">
      <c r="A91" s="41" t="s">
        <v>281</v>
      </c>
      <c r="B91" s="41" t="s">
        <v>1</v>
      </c>
      <c r="C91" s="48" t="str">
        <f>'к заполнению'!$B$11</f>
        <v>2026 год, 2 квартал</v>
      </c>
      <c r="D91" s="41" t="s">
        <v>160</v>
      </c>
      <c r="E91" s="43" t="s">
        <v>236</v>
      </c>
      <c r="F91" s="41" t="s">
        <v>161</v>
      </c>
      <c r="G91" s="42" t="s">
        <v>278</v>
      </c>
      <c r="H91" s="41" t="s">
        <v>371</v>
      </c>
      <c r="I91" s="43" t="s">
        <v>243</v>
      </c>
      <c r="J91" s="43" t="s">
        <v>13</v>
      </c>
      <c r="K91" s="43">
        <f>'к заполнению'!C122</f>
        <v>0</v>
      </c>
      <c r="L91" s="44"/>
      <c r="O91" s="43">
        <f>'к заполнению'!DD122</f>
        <v>0</v>
      </c>
      <c r="P91" s="42">
        <v>90</v>
      </c>
      <c r="Q91" s="42">
        <v>1</v>
      </c>
      <c r="X91" s="42" t="s">
        <v>188</v>
      </c>
      <c r="Y91" s="47" t="s">
        <v>189</v>
      </c>
      <c r="Z91" s="49" t="s">
        <v>190</v>
      </c>
    </row>
    <row r="92" spans="1:26" x14ac:dyDescent="0.25">
      <c r="A92" s="41" t="s">
        <v>281</v>
      </c>
      <c r="B92" s="41" t="s">
        <v>1</v>
      </c>
      <c r="C92" s="48" t="str">
        <f>'к заполнению'!$B$11</f>
        <v>2026 год, 2 квартал</v>
      </c>
      <c r="D92" s="41" t="s">
        <v>160</v>
      </c>
      <c r="E92" s="43" t="s">
        <v>236</v>
      </c>
      <c r="F92" s="41" t="s">
        <v>161</v>
      </c>
      <c r="G92" s="42" t="s">
        <v>278</v>
      </c>
      <c r="H92" s="41" t="s">
        <v>372</v>
      </c>
      <c r="I92" s="43" t="s">
        <v>121</v>
      </c>
      <c r="J92" s="43" t="s">
        <v>13</v>
      </c>
      <c r="K92" s="43">
        <f>'к заполнению'!C123</f>
        <v>0</v>
      </c>
      <c r="L92" s="44"/>
      <c r="O92" s="43">
        <f>'к заполнению'!DD123</f>
        <v>0</v>
      </c>
      <c r="P92" s="42">
        <v>91</v>
      </c>
      <c r="Q92" s="42">
        <v>1</v>
      </c>
      <c r="X92" s="42" t="s">
        <v>188</v>
      </c>
      <c r="Y92" s="47" t="s">
        <v>189</v>
      </c>
      <c r="Z92" s="49" t="s">
        <v>190</v>
      </c>
    </row>
    <row r="93" spans="1:26" x14ac:dyDescent="0.25">
      <c r="A93" s="41" t="s">
        <v>281</v>
      </c>
      <c r="B93" s="41" t="s">
        <v>1</v>
      </c>
      <c r="C93" s="48" t="str">
        <f>'к заполнению'!$B$11</f>
        <v>2026 год, 2 квартал</v>
      </c>
      <c r="D93" s="41" t="s">
        <v>160</v>
      </c>
      <c r="E93" s="43" t="s">
        <v>236</v>
      </c>
      <c r="F93" s="41" t="s">
        <v>161</v>
      </c>
      <c r="G93" s="42" t="s">
        <v>278</v>
      </c>
      <c r="H93" s="41" t="s">
        <v>373</v>
      </c>
      <c r="I93" s="43" t="s">
        <v>122</v>
      </c>
      <c r="J93" s="43" t="s">
        <v>13</v>
      </c>
      <c r="K93" s="43">
        <f>'к заполнению'!C124</f>
        <v>0</v>
      </c>
      <c r="L93" s="44"/>
      <c r="O93" s="43">
        <f>'к заполнению'!DD124</f>
        <v>0</v>
      </c>
      <c r="P93" s="42">
        <v>92</v>
      </c>
      <c r="Q93" s="42">
        <v>1</v>
      </c>
      <c r="X93" s="42" t="s">
        <v>188</v>
      </c>
      <c r="Y93" s="47" t="s">
        <v>189</v>
      </c>
      <c r="Z93" s="49" t="s">
        <v>190</v>
      </c>
    </row>
    <row r="94" spans="1:26" x14ac:dyDescent="0.25">
      <c r="A94" s="41" t="s">
        <v>281</v>
      </c>
      <c r="B94" s="41" t="s">
        <v>1</v>
      </c>
      <c r="C94" s="48" t="str">
        <f>'к заполнению'!$B$11</f>
        <v>2026 год, 2 квартал</v>
      </c>
      <c r="D94" s="41" t="s">
        <v>160</v>
      </c>
      <c r="E94" s="43" t="s">
        <v>236</v>
      </c>
      <c r="F94" s="41" t="s">
        <v>161</v>
      </c>
      <c r="G94" s="42" t="s">
        <v>278</v>
      </c>
      <c r="H94" s="41" t="s">
        <v>374</v>
      </c>
      <c r="I94" s="43" t="s">
        <v>244</v>
      </c>
      <c r="J94" s="43" t="s">
        <v>13</v>
      </c>
      <c r="K94" s="43">
        <f>'к заполнению'!C125</f>
        <v>0</v>
      </c>
      <c r="L94" s="44"/>
      <c r="O94" s="43">
        <f>'к заполнению'!DD125</f>
        <v>0</v>
      </c>
      <c r="P94" s="42">
        <v>93</v>
      </c>
      <c r="Q94" s="42">
        <v>1</v>
      </c>
      <c r="X94" s="42" t="s">
        <v>188</v>
      </c>
      <c r="Y94" s="47" t="s">
        <v>189</v>
      </c>
      <c r="Z94" s="49" t="s">
        <v>190</v>
      </c>
    </row>
    <row r="95" spans="1:26" x14ac:dyDescent="0.25">
      <c r="A95" s="41" t="s">
        <v>281</v>
      </c>
      <c r="B95" s="41" t="s">
        <v>1</v>
      </c>
      <c r="C95" s="48" t="str">
        <f>'к заполнению'!$B$11</f>
        <v>2026 год, 2 квартал</v>
      </c>
      <c r="D95" s="41" t="s">
        <v>160</v>
      </c>
      <c r="E95" s="43" t="s">
        <v>236</v>
      </c>
      <c r="F95" s="41" t="s">
        <v>161</v>
      </c>
      <c r="G95" s="42" t="s">
        <v>278</v>
      </c>
      <c r="H95" s="41" t="s">
        <v>375</v>
      </c>
      <c r="I95" s="43" t="s">
        <v>245</v>
      </c>
      <c r="J95" s="43" t="s">
        <v>13</v>
      </c>
      <c r="K95" s="43">
        <f>'к заполнению'!C126</f>
        <v>0</v>
      </c>
      <c r="L95" s="44"/>
      <c r="O95" s="43">
        <f>'к заполнению'!DD126</f>
        <v>0</v>
      </c>
      <c r="P95" s="42">
        <v>94</v>
      </c>
      <c r="Q95" s="42">
        <v>1</v>
      </c>
      <c r="X95" s="42" t="s">
        <v>188</v>
      </c>
      <c r="Y95" s="47" t="s">
        <v>189</v>
      </c>
      <c r="Z95" s="49" t="s">
        <v>190</v>
      </c>
    </row>
    <row r="96" spans="1:26" x14ac:dyDescent="0.25">
      <c r="A96" s="41" t="s">
        <v>281</v>
      </c>
      <c r="B96" s="41" t="s">
        <v>1</v>
      </c>
      <c r="C96" s="48" t="str">
        <f>'к заполнению'!$B$11</f>
        <v>2026 год, 2 квартал</v>
      </c>
      <c r="D96" s="41" t="s">
        <v>160</v>
      </c>
      <c r="E96" s="43" t="s">
        <v>236</v>
      </c>
      <c r="F96" s="41" t="s">
        <v>161</v>
      </c>
      <c r="G96" s="42" t="s">
        <v>278</v>
      </c>
      <c r="H96" s="41" t="s">
        <v>376</v>
      </c>
      <c r="I96" s="43" t="s">
        <v>246</v>
      </c>
      <c r="J96" s="43" t="s">
        <v>13</v>
      </c>
      <c r="K96" s="43">
        <f>'к заполнению'!C127</f>
        <v>0</v>
      </c>
      <c r="L96" s="44"/>
      <c r="O96" s="43">
        <f>'к заполнению'!DD127</f>
        <v>0</v>
      </c>
      <c r="P96" s="42">
        <v>95</v>
      </c>
      <c r="Q96" s="42">
        <v>1</v>
      </c>
      <c r="X96" s="42" t="s">
        <v>188</v>
      </c>
      <c r="Y96" s="47" t="s">
        <v>189</v>
      </c>
      <c r="Z96" s="49" t="s">
        <v>190</v>
      </c>
    </row>
    <row r="97" spans="1:26" x14ac:dyDescent="0.25">
      <c r="A97" s="41" t="s">
        <v>281</v>
      </c>
      <c r="B97" s="41" t="s">
        <v>1</v>
      </c>
      <c r="C97" s="48" t="str">
        <f>'к заполнению'!$B$11</f>
        <v>2026 год, 2 квартал</v>
      </c>
      <c r="D97" s="41" t="s">
        <v>160</v>
      </c>
      <c r="E97" s="43" t="s">
        <v>236</v>
      </c>
      <c r="F97" s="41" t="s">
        <v>161</v>
      </c>
      <c r="G97" s="42" t="s">
        <v>278</v>
      </c>
      <c r="H97" s="41" t="s">
        <v>377</v>
      </c>
      <c r="I97" s="43" t="s">
        <v>126</v>
      </c>
      <c r="J97" s="43" t="s">
        <v>13</v>
      </c>
      <c r="K97" s="43">
        <f>'к заполнению'!C128</f>
        <v>0</v>
      </c>
      <c r="L97" s="44"/>
      <c r="O97" s="43">
        <f>'к заполнению'!DD128</f>
        <v>0</v>
      </c>
      <c r="P97" s="42">
        <v>96</v>
      </c>
      <c r="Q97" s="42">
        <v>1</v>
      </c>
      <c r="X97" s="42" t="s">
        <v>188</v>
      </c>
      <c r="Y97" s="47" t="s">
        <v>189</v>
      </c>
      <c r="Z97" s="49" t="s">
        <v>190</v>
      </c>
    </row>
    <row r="98" spans="1:26" x14ac:dyDescent="0.25">
      <c r="A98" s="41" t="s">
        <v>281</v>
      </c>
      <c r="B98" s="41" t="s">
        <v>1</v>
      </c>
      <c r="C98" s="48" t="str">
        <f>'к заполнению'!$B$11</f>
        <v>2026 год, 2 квартал</v>
      </c>
      <c r="D98" s="41" t="s">
        <v>160</v>
      </c>
      <c r="E98" s="43" t="s">
        <v>236</v>
      </c>
      <c r="F98" s="41" t="s">
        <v>161</v>
      </c>
      <c r="G98" s="42" t="s">
        <v>278</v>
      </c>
      <c r="H98" s="41" t="s">
        <v>378</v>
      </c>
      <c r="I98" s="43" t="s">
        <v>127</v>
      </c>
      <c r="J98" s="43" t="s">
        <v>13</v>
      </c>
      <c r="K98" s="43">
        <f>'к заполнению'!C129</f>
        <v>1</v>
      </c>
      <c r="L98" s="44"/>
      <c r="O98" s="43">
        <f>'к заполнению'!DD129</f>
        <v>0</v>
      </c>
      <c r="P98" s="42">
        <v>97</v>
      </c>
      <c r="Q98" s="42">
        <v>1</v>
      </c>
      <c r="X98" s="42" t="s">
        <v>188</v>
      </c>
      <c r="Y98" s="47" t="s">
        <v>189</v>
      </c>
      <c r="Z98" s="49" t="s">
        <v>190</v>
      </c>
    </row>
    <row r="99" spans="1:26" x14ac:dyDescent="0.25">
      <c r="A99" s="41" t="s">
        <v>281</v>
      </c>
      <c r="B99" s="41" t="s">
        <v>1</v>
      </c>
      <c r="C99" s="48" t="str">
        <f>'к заполнению'!$B$11</f>
        <v>2026 год, 2 квартал</v>
      </c>
      <c r="D99" s="41" t="s">
        <v>160</v>
      </c>
      <c r="E99" s="43" t="s">
        <v>236</v>
      </c>
      <c r="F99" s="41" t="s">
        <v>161</v>
      </c>
      <c r="G99" s="42" t="s">
        <v>278</v>
      </c>
      <c r="H99" s="41" t="s">
        <v>379</v>
      </c>
      <c r="I99" s="43" t="s">
        <v>247</v>
      </c>
      <c r="J99" s="43" t="s">
        <v>13</v>
      </c>
      <c r="K99" s="43">
        <f>'к заполнению'!C130</f>
        <v>1</v>
      </c>
      <c r="L99" s="44"/>
      <c r="O99" s="43">
        <f>'к заполнению'!DD130</f>
        <v>0</v>
      </c>
      <c r="P99" s="42">
        <v>98</v>
      </c>
      <c r="Q99" s="42">
        <v>1</v>
      </c>
      <c r="X99" s="42" t="s">
        <v>188</v>
      </c>
      <c r="Y99" s="47" t="s">
        <v>189</v>
      </c>
      <c r="Z99" s="49" t="s">
        <v>190</v>
      </c>
    </row>
    <row r="100" spans="1:26" x14ac:dyDescent="0.25">
      <c r="A100" s="41" t="s">
        <v>281</v>
      </c>
      <c r="B100" s="41" t="s">
        <v>1</v>
      </c>
      <c r="C100" s="48" t="str">
        <f>'к заполнению'!$B$11</f>
        <v>2026 год, 2 квартал</v>
      </c>
      <c r="D100" s="41" t="s">
        <v>160</v>
      </c>
      <c r="E100" s="43" t="s">
        <v>236</v>
      </c>
      <c r="F100" s="41" t="s">
        <v>161</v>
      </c>
      <c r="G100" s="42" t="s">
        <v>278</v>
      </c>
      <c r="H100" s="41" t="s">
        <v>380</v>
      </c>
      <c r="I100" s="43" t="s">
        <v>248</v>
      </c>
      <c r="J100" s="43" t="s">
        <v>13</v>
      </c>
      <c r="K100" s="43">
        <f>'к заполнению'!C131</f>
        <v>0</v>
      </c>
      <c r="L100" s="44"/>
      <c r="O100" s="43">
        <f>'к заполнению'!DD131</f>
        <v>0</v>
      </c>
      <c r="P100" s="42">
        <v>99</v>
      </c>
      <c r="Q100" s="42">
        <v>1</v>
      </c>
      <c r="X100" s="42" t="s">
        <v>188</v>
      </c>
      <c r="Y100" s="47" t="s">
        <v>189</v>
      </c>
      <c r="Z100" s="49" t="s">
        <v>190</v>
      </c>
    </row>
    <row r="101" spans="1:26" x14ac:dyDescent="0.25">
      <c r="A101" s="41" t="s">
        <v>281</v>
      </c>
      <c r="B101" s="41" t="s">
        <v>1</v>
      </c>
      <c r="C101" s="48" t="str">
        <f>'к заполнению'!$B$11</f>
        <v>2026 год, 2 квартал</v>
      </c>
      <c r="D101" s="41" t="s">
        <v>160</v>
      </c>
      <c r="E101" s="43" t="s">
        <v>236</v>
      </c>
      <c r="F101" s="41" t="s">
        <v>161</v>
      </c>
      <c r="G101" s="42" t="s">
        <v>278</v>
      </c>
      <c r="H101" s="41" t="s">
        <v>381</v>
      </c>
      <c r="I101" s="43" t="s">
        <v>249</v>
      </c>
      <c r="J101" s="43" t="s">
        <v>13</v>
      </c>
      <c r="K101" s="43">
        <f>'к заполнению'!C132</f>
        <v>5</v>
      </c>
      <c r="L101" s="44"/>
      <c r="O101" s="43">
        <f>'к заполнению'!DD132</f>
        <v>0</v>
      </c>
      <c r="P101" s="42">
        <v>100</v>
      </c>
      <c r="Q101" s="42">
        <v>1</v>
      </c>
      <c r="X101" s="42" t="s">
        <v>188</v>
      </c>
      <c r="Y101" s="47" t="s">
        <v>189</v>
      </c>
      <c r="Z101" s="49" t="s">
        <v>190</v>
      </c>
    </row>
    <row r="102" spans="1:26" x14ac:dyDescent="0.25">
      <c r="A102" s="41" t="s">
        <v>281</v>
      </c>
      <c r="B102" s="41" t="s">
        <v>1</v>
      </c>
      <c r="C102" s="48" t="str">
        <f>'к заполнению'!$B$11</f>
        <v>2026 год, 2 квартал</v>
      </c>
      <c r="D102" s="41" t="s">
        <v>160</v>
      </c>
      <c r="E102" s="43" t="s">
        <v>236</v>
      </c>
      <c r="F102" s="41" t="s">
        <v>161</v>
      </c>
      <c r="G102" s="42" t="s">
        <v>278</v>
      </c>
      <c r="H102" s="41" t="s">
        <v>382</v>
      </c>
      <c r="I102" s="43" t="s">
        <v>131</v>
      </c>
      <c r="J102" s="43" t="s">
        <v>13</v>
      </c>
      <c r="K102" s="43">
        <f>'к заполнению'!C133</f>
        <v>0</v>
      </c>
      <c r="L102" s="44"/>
      <c r="O102" s="43">
        <f>'к заполнению'!DD133</f>
        <v>0</v>
      </c>
      <c r="P102" s="42">
        <v>101</v>
      </c>
      <c r="Q102" s="42">
        <v>1</v>
      </c>
      <c r="X102" s="42" t="s">
        <v>188</v>
      </c>
      <c r="Y102" s="47" t="s">
        <v>189</v>
      </c>
      <c r="Z102" s="49" t="s">
        <v>190</v>
      </c>
    </row>
    <row r="103" spans="1:26" x14ac:dyDescent="0.25">
      <c r="A103" s="41" t="s">
        <v>281</v>
      </c>
      <c r="B103" s="41" t="s">
        <v>1</v>
      </c>
      <c r="C103" s="48" t="str">
        <f>'к заполнению'!$B$11</f>
        <v>2026 год, 2 квартал</v>
      </c>
      <c r="D103" s="41" t="s">
        <v>160</v>
      </c>
      <c r="E103" s="43" t="s">
        <v>236</v>
      </c>
      <c r="F103" s="41" t="s">
        <v>161</v>
      </c>
      <c r="G103" s="42" t="s">
        <v>278</v>
      </c>
      <c r="H103" s="41" t="s">
        <v>383</v>
      </c>
      <c r="I103" s="43" t="s">
        <v>250</v>
      </c>
      <c r="J103" s="43" t="s">
        <v>13</v>
      </c>
      <c r="K103" s="43">
        <f>'к заполнению'!C134</f>
        <v>1</v>
      </c>
      <c r="L103" s="44"/>
      <c r="O103" s="43">
        <f>'к заполнению'!DD134</f>
        <v>0</v>
      </c>
      <c r="P103" s="42">
        <v>102</v>
      </c>
      <c r="Q103" s="42">
        <v>1</v>
      </c>
      <c r="X103" s="42" t="s">
        <v>188</v>
      </c>
      <c r="Y103" s="47" t="s">
        <v>189</v>
      </c>
      <c r="Z103" s="49" t="s">
        <v>190</v>
      </c>
    </row>
    <row r="104" spans="1:26" x14ac:dyDescent="0.25">
      <c r="A104" s="41" t="s">
        <v>281</v>
      </c>
      <c r="B104" s="41" t="s">
        <v>1</v>
      </c>
      <c r="C104" s="48" t="str">
        <f>'к заполнению'!$B$11</f>
        <v>2026 год, 2 квартал</v>
      </c>
      <c r="D104" s="41" t="s">
        <v>160</v>
      </c>
      <c r="E104" s="43" t="s">
        <v>251</v>
      </c>
      <c r="F104" s="41" t="s">
        <v>161</v>
      </c>
      <c r="G104" s="42" t="s">
        <v>278</v>
      </c>
      <c r="H104" s="41" t="s">
        <v>384</v>
      </c>
      <c r="I104" s="43" t="s">
        <v>251</v>
      </c>
      <c r="J104" s="43" t="s">
        <v>13</v>
      </c>
      <c r="K104" s="43">
        <f>'к заполнению'!C135</f>
        <v>2</v>
      </c>
      <c r="L104" s="44"/>
      <c r="O104" s="43">
        <f>'к заполнению'!DD135</f>
        <v>0</v>
      </c>
      <c r="P104" s="42">
        <v>103</v>
      </c>
      <c r="Q104" s="42">
        <v>1</v>
      </c>
      <c r="X104" s="42" t="s">
        <v>188</v>
      </c>
      <c r="Y104" s="47" t="s">
        <v>189</v>
      </c>
      <c r="Z104" s="49" t="s">
        <v>190</v>
      </c>
    </row>
    <row r="105" spans="1:26" x14ac:dyDescent="0.25">
      <c r="A105" s="41" t="s">
        <v>281</v>
      </c>
      <c r="B105" s="41" t="s">
        <v>1</v>
      </c>
      <c r="C105" s="48" t="str">
        <f>'к заполнению'!$B$11</f>
        <v>2026 год, 2 квартал</v>
      </c>
      <c r="D105" s="41" t="s">
        <v>160</v>
      </c>
      <c r="E105" s="43" t="s">
        <v>251</v>
      </c>
      <c r="F105" s="41" t="s">
        <v>161</v>
      </c>
      <c r="G105" s="42" t="s">
        <v>278</v>
      </c>
      <c r="H105" s="41" t="s">
        <v>385</v>
      </c>
      <c r="I105" s="43" t="s">
        <v>133</v>
      </c>
      <c r="J105" s="43" t="s">
        <v>13</v>
      </c>
      <c r="K105" s="43">
        <f>'к заполнению'!C136</f>
        <v>0</v>
      </c>
      <c r="L105" s="44"/>
      <c r="O105" s="43">
        <f>'к заполнению'!DD136</f>
        <v>0</v>
      </c>
      <c r="P105" s="42">
        <v>104</v>
      </c>
      <c r="Q105" s="42">
        <v>1</v>
      </c>
      <c r="X105" s="42" t="s">
        <v>188</v>
      </c>
      <c r="Y105" s="47" t="s">
        <v>189</v>
      </c>
      <c r="Z105" s="49" t="s">
        <v>190</v>
      </c>
    </row>
    <row r="106" spans="1:26" x14ac:dyDescent="0.25">
      <c r="A106" s="41" t="s">
        <v>281</v>
      </c>
      <c r="B106" s="41" t="s">
        <v>1</v>
      </c>
      <c r="C106" s="48" t="str">
        <f>'к заполнению'!$B$11</f>
        <v>2026 год, 2 квартал</v>
      </c>
      <c r="D106" s="41" t="s">
        <v>160</v>
      </c>
      <c r="E106" s="43" t="s">
        <v>251</v>
      </c>
      <c r="F106" s="41" t="s">
        <v>161</v>
      </c>
      <c r="G106" s="42" t="s">
        <v>278</v>
      </c>
      <c r="H106" s="41" t="s">
        <v>386</v>
      </c>
      <c r="I106" s="43" t="s">
        <v>104</v>
      </c>
      <c r="J106" s="43" t="s">
        <v>13</v>
      </c>
      <c r="K106" s="43">
        <f>'к заполнению'!C137</f>
        <v>0</v>
      </c>
      <c r="L106" s="44"/>
      <c r="O106" s="43">
        <f>'к заполнению'!DD137</f>
        <v>0</v>
      </c>
      <c r="P106" s="42">
        <v>105</v>
      </c>
      <c r="Q106" s="42">
        <v>1</v>
      </c>
      <c r="X106" s="42" t="s">
        <v>188</v>
      </c>
      <c r="Y106" s="47" t="s">
        <v>189</v>
      </c>
      <c r="Z106" s="49" t="s">
        <v>190</v>
      </c>
    </row>
    <row r="107" spans="1:26" x14ac:dyDescent="0.25">
      <c r="A107" s="41" t="s">
        <v>281</v>
      </c>
      <c r="B107" s="41" t="s">
        <v>1</v>
      </c>
      <c r="C107" s="48" t="str">
        <f>'к заполнению'!$B$11</f>
        <v>2026 год, 2 квартал</v>
      </c>
      <c r="D107" s="41" t="s">
        <v>160</v>
      </c>
      <c r="E107" s="43" t="s">
        <v>251</v>
      </c>
      <c r="F107" s="41" t="s">
        <v>161</v>
      </c>
      <c r="G107" s="42" t="s">
        <v>278</v>
      </c>
      <c r="H107" s="41" t="s">
        <v>387</v>
      </c>
      <c r="I107" s="43" t="s">
        <v>105</v>
      </c>
      <c r="J107" s="43" t="s">
        <v>13</v>
      </c>
      <c r="K107" s="43">
        <f>'к заполнению'!C138</f>
        <v>0</v>
      </c>
      <c r="L107" s="44"/>
      <c r="O107" s="43">
        <f>'к заполнению'!DD138</f>
        <v>0</v>
      </c>
      <c r="P107" s="42">
        <v>106</v>
      </c>
      <c r="Q107" s="42">
        <v>1</v>
      </c>
      <c r="X107" s="42" t="s">
        <v>188</v>
      </c>
      <c r="Y107" s="47" t="s">
        <v>189</v>
      </c>
      <c r="Z107" s="49" t="s">
        <v>190</v>
      </c>
    </row>
    <row r="108" spans="1:26" x14ac:dyDescent="0.25">
      <c r="A108" s="41" t="s">
        <v>281</v>
      </c>
      <c r="B108" s="41" t="s">
        <v>1</v>
      </c>
      <c r="C108" s="48" t="str">
        <f>'к заполнению'!$B$11</f>
        <v>2026 год, 2 квартал</v>
      </c>
      <c r="D108" s="41" t="s">
        <v>160</v>
      </c>
      <c r="E108" s="43" t="s">
        <v>251</v>
      </c>
      <c r="F108" s="41" t="s">
        <v>161</v>
      </c>
      <c r="G108" s="42" t="s">
        <v>278</v>
      </c>
      <c r="H108" s="41" t="s">
        <v>388</v>
      </c>
      <c r="I108" s="43" t="s">
        <v>274</v>
      </c>
      <c r="J108" s="43" t="s">
        <v>13</v>
      </c>
      <c r="K108" s="44">
        <f>'к заполнению'!C139</f>
        <v>0</v>
      </c>
      <c r="L108" s="44"/>
      <c r="O108" s="43"/>
      <c r="P108" s="42">
        <v>107</v>
      </c>
      <c r="Q108" s="42">
        <v>1</v>
      </c>
      <c r="X108" s="42" t="s">
        <v>188</v>
      </c>
      <c r="Y108" s="47" t="s">
        <v>189</v>
      </c>
      <c r="Z108" s="49" t="s">
        <v>190</v>
      </c>
    </row>
    <row r="109" spans="1:26" x14ac:dyDescent="0.25">
      <c r="A109" s="41" t="s">
        <v>281</v>
      </c>
      <c r="B109" s="41" t="s">
        <v>1</v>
      </c>
      <c r="C109" s="48" t="str">
        <f>'к заполнению'!$B$11</f>
        <v>2026 год, 2 квартал</v>
      </c>
      <c r="D109" s="41" t="s">
        <v>160</v>
      </c>
      <c r="E109" s="43" t="s">
        <v>251</v>
      </c>
      <c r="F109" s="41" t="s">
        <v>161</v>
      </c>
      <c r="G109" s="42" t="s">
        <v>278</v>
      </c>
      <c r="H109" s="41" t="s">
        <v>389</v>
      </c>
      <c r="I109" s="43" t="s">
        <v>106</v>
      </c>
      <c r="J109" s="43" t="s">
        <v>13</v>
      </c>
      <c r="K109" s="43">
        <f>'к заполнению'!C140</f>
        <v>0</v>
      </c>
      <c r="L109" s="44"/>
      <c r="O109" s="43">
        <f>'к заполнению'!DD140</f>
        <v>0</v>
      </c>
      <c r="P109" s="42">
        <v>108</v>
      </c>
      <c r="Q109" s="42">
        <v>1</v>
      </c>
      <c r="X109" s="42" t="s">
        <v>188</v>
      </c>
      <c r="Y109" s="47" t="s">
        <v>189</v>
      </c>
      <c r="Z109" s="49" t="s">
        <v>190</v>
      </c>
    </row>
    <row r="110" spans="1:26" x14ac:dyDescent="0.25">
      <c r="A110" s="41" t="s">
        <v>281</v>
      </c>
      <c r="B110" s="41" t="s">
        <v>1</v>
      </c>
      <c r="C110" s="48" t="str">
        <f>'к заполнению'!$B$11</f>
        <v>2026 год, 2 квартал</v>
      </c>
      <c r="D110" s="41" t="s">
        <v>160</v>
      </c>
      <c r="E110" s="43" t="s">
        <v>251</v>
      </c>
      <c r="F110" s="41" t="s">
        <v>161</v>
      </c>
      <c r="G110" s="42" t="s">
        <v>278</v>
      </c>
      <c r="H110" s="41" t="s">
        <v>390</v>
      </c>
      <c r="I110" s="43" t="s">
        <v>107</v>
      </c>
      <c r="J110" s="43" t="s">
        <v>13</v>
      </c>
      <c r="K110" s="43">
        <f>'к заполнению'!C141</f>
        <v>0</v>
      </c>
      <c r="L110" s="44"/>
      <c r="O110" s="43">
        <f>'к заполнению'!DD141</f>
        <v>0</v>
      </c>
      <c r="P110" s="42">
        <v>109</v>
      </c>
      <c r="Q110" s="42">
        <v>1</v>
      </c>
      <c r="X110" s="42" t="s">
        <v>188</v>
      </c>
      <c r="Y110" s="47" t="s">
        <v>189</v>
      </c>
      <c r="Z110" s="49" t="s">
        <v>190</v>
      </c>
    </row>
    <row r="111" spans="1:26" x14ac:dyDescent="0.25">
      <c r="A111" s="41" t="s">
        <v>281</v>
      </c>
      <c r="B111" s="41" t="s">
        <v>1</v>
      </c>
      <c r="C111" s="48" t="str">
        <f>'к заполнению'!$B$11</f>
        <v>2026 год, 2 квартал</v>
      </c>
      <c r="D111" s="41" t="s">
        <v>160</v>
      </c>
      <c r="E111" s="43" t="s">
        <v>251</v>
      </c>
      <c r="F111" s="41" t="s">
        <v>161</v>
      </c>
      <c r="G111" s="42" t="s">
        <v>278</v>
      </c>
      <c r="H111" s="41" t="s">
        <v>391</v>
      </c>
      <c r="I111" s="43" t="s">
        <v>108</v>
      </c>
      <c r="J111" s="43" t="s">
        <v>13</v>
      </c>
      <c r="K111" s="43">
        <f>'к заполнению'!C142</f>
        <v>0</v>
      </c>
      <c r="L111" s="44"/>
      <c r="O111" s="43">
        <f>'к заполнению'!DD142</f>
        <v>0</v>
      </c>
      <c r="P111" s="42">
        <v>110</v>
      </c>
      <c r="Q111" s="42">
        <v>1</v>
      </c>
      <c r="X111" s="42" t="s">
        <v>188</v>
      </c>
      <c r="Y111" s="47" t="s">
        <v>189</v>
      </c>
      <c r="Z111" s="49" t="s">
        <v>190</v>
      </c>
    </row>
    <row r="112" spans="1:26" x14ac:dyDescent="0.25">
      <c r="A112" s="41" t="s">
        <v>281</v>
      </c>
      <c r="B112" s="41" t="s">
        <v>1</v>
      </c>
      <c r="C112" s="48" t="str">
        <f>'к заполнению'!$B$11</f>
        <v>2026 год, 2 квартал</v>
      </c>
      <c r="D112" s="41" t="s">
        <v>160</v>
      </c>
      <c r="E112" s="43" t="s">
        <v>251</v>
      </c>
      <c r="F112" s="41" t="s">
        <v>161</v>
      </c>
      <c r="G112" s="42" t="s">
        <v>278</v>
      </c>
      <c r="H112" s="41" t="s">
        <v>392</v>
      </c>
      <c r="I112" s="43" t="s">
        <v>237</v>
      </c>
      <c r="J112" s="43" t="s">
        <v>13</v>
      </c>
      <c r="K112" s="43">
        <f>'к заполнению'!C143</f>
        <v>0</v>
      </c>
      <c r="L112" s="44"/>
      <c r="O112" s="43">
        <f>'к заполнению'!DD143</f>
        <v>0</v>
      </c>
      <c r="P112" s="42">
        <v>111</v>
      </c>
      <c r="Q112" s="42">
        <v>1</v>
      </c>
      <c r="X112" s="42" t="s">
        <v>188</v>
      </c>
      <c r="Y112" s="47" t="s">
        <v>189</v>
      </c>
      <c r="Z112" s="49" t="s">
        <v>190</v>
      </c>
    </row>
    <row r="113" spans="1:26" x14ac:dyDescent="0.25">
      <c r="A113" s="41" t="s">
        <v>281</v>
      </c>
      <c r="B113" s="41" t="s">
        <v>1</v>
      </c>
      <c r="C113" s="48" t="str">
        <f>'к заполнению'!$B$11</f>
        <v>2026 год, 2 квартал</v>
      </c>
      <c r="D113" s="41" t="s">
        <v>160</v>
      </c>
      <c r="E113" s="43" t="s">
        <v>251</v>
      </c>
      <c r="F113" s="41" t="s">
        <v>161</v>
      </c>
      <c r="G113" s="42" t="s">
        <v>278</v>
      </c>
      <c r="H113" s="41" t="s">
        <v>393</v>
      </c>
      <c r="I113" s="43" t="s">
        <v>110</v>
      </c>
      <c r="J113" s="43" t="s">
        <v>13</v>
      </c>
      <c r="K113" s="43">
        <f>'к заполнению'!C144</f>
        <v>0</v>
      </c>
      <c r="L113" s="44"/>
      <c r="O113" s="43">
        <f>'к заполнению'!DD144</f>
        <v>0</v>
      </c>
      <c r="P113" s="42">
        <v>112</v>
      </c>
      <c r="Q113" s="42">
        <v>1</v>
      </c>
      <c r="X113" s="42" t="s">
        <v>188</v>
      </c>
      <c r="Y113" s="47" t="s">
        <v>189</v>
      </c>
      <c r="Z113" s="49" t="s">
        <v>190</v>
      </c>
    </row>
    <row r="114" spans="1:26" x14ac:dyDescent="0.25">
      <c r="A114" s="41" t="s">
        <v>281</v>
      </c>
      <c r="B114" s="41" t="s">
        <v>1</v>
      </c>
      <c r="C114" s="48" t="str">
        <f>'к заполнению'!$B$11</f>
        <v>2026 год, 2 квартал</v>
      </c>
      <c r="D114" s="41" t="s">
        <v>160</v>
      </c>
      <c r="E114" s="43" t="s">
        <v>251</v>
      </c>
      <c r="F114" s="41" t="s">
        <v>161</v>
      </c>
      <c r="G114" s="42" t="s">
        <v>278</v>
      </c>
      <c r="H114" s="41" t="s">
        <v>394</v>
      </c>
      <c r="I114" s="43" t="s">
        <v>238</v>
      </c>
      <c r="J114" s="43" t="s">
        <v>13</v>
      </c>
      <c r="K114" s="43">
        <f>'к заполнению'!C145</f>
        <v>0</v>
      </c>
      <c r="L114" s="44"/>
      <c r="O114" s="43">
        <f>'к заполнению'!DD145</f>
        <v>0</v>
      </c>
      <c r="P114" s="42">
        <v>113</v>
      </c>
      <c r="Q114" s="42">
        <v>1</v>
      </c>
      <c r="X114" s="42" t="s">
        <v>188</v>
      </c>
      <c r="Y114" s="47" t="s">
        <v>189</v>
      </c>
      <c r="Z114" s="49" t="s">
        <v>190</v>
      </c>
    </row>
    <row r="115" spans="1:26" x14ac:dyDescent="0.25">
      <c r="A115" s="41" t="s">
        <v>281</v>
      </c>
      <c r="B115" s="41" t="s">
        <v>1</v>
      </c>
      <c r="C115" s="48" t="str">
        <f>'к заполнению'!$B$11</f>
        <v>2026 год, 2 квартал</v>
      </c>
      <c r="D115" s="41" t="s">
        <v>160</v>
      </c>
      <c r="E115" s="43" t="s">
        <v>251</v>
      </c>
      <c r="F115" s="41" t="s">
        <v>161</v>
      </c>
      <c r="G115" s="42" t="s">
        <v>278</v>
      </c>
      <c r="H115" s="41" t="s">
        <v>395</v>
      </c>
      <c r="I115" s="43" t="s">
        <v>112</v>
      </c>
      <c r="J115" s="43" t="s">
        <v>13</v>
      </c>
      <c r="K115" s="43">
        <f>'к заполнению'!C146</f>
        <v>0</v>
      </c>
      <c r="L115" s="44"/>
      <c r="O115" s="43">
        <f>'к заполнению'!DD146</f>
        <v>0</v>
      </c>
      <c r="P115" s="42">
        <v>114</v>
      </c>
      <c r="Q115" s="42">
        <v>1</v>
      </c>
      <c r="X115" s="42" t="s">
        <v>188</v>
      </c>
      <c r="Y115" s="47" t="s">
        <v>189</v>
      </c>
      <c r="Z115" s="49" t="s">
        <v>190</v>
      </c>
    </row>
    <row r="116" spans="1:26" x14ac:dyDescent="0.25">
      <c r="A116" s="41" t="s">
        <v>281</v>
      </c>
      <c r="B116" s="41" t="s">
        <v>1</v>
      </c>
      <c r="C116" s="48" t="str">
        <f>'к заполнению'!$B$11</f>
        <v>2026 год, 2 квартал</v>
      </c>
      <c r="D116" s="41" t="s">
        <v>160</v>
      </c>
      <c r="E116" s="43" t="s">
        <v>251</v>
      </c>
      <c r="F116" s="41" t="s">
        <v>161</v>
      </c>
      <c r="G116" s="42" t="s">
        <v>278</v>
      </c>
      <c r="H116" s="41" t="s">
        <v>396</v>
      </c>
      <c r="I116" s="43" t="s">
        <v>113</v>
      </c>
      <c r="J116" s="43" t="s">
        <v>13</v>
      </c>
      <c r="K116" s="43">
        <f>'к заполнению'!C147</f>
        <v>0</v>
      </c>
      <c r="L116" s="44"/>
      <c r="O116" s="43">
        <f>'к заполнению'!DD147</f>
        <v>0</v>
      </c>
      <c r="P116" s="42">
        <v>115</v>
      </c>
      <c r="Q116" s="42">
        <v>1</v>
      </c>
      <c r="X116" s="42" t="s">
        <v>188</v>
      </c>
      <c r="Y116" s="47" t="s">
        <v>189</v>
      </c>
      <c r="Z116" s="49" t="s">
        <v>190</v>
      </c>
    </row>
    <row r="117" spans="1:26" x14ac:dyDescent="0.25">
      <c r="A117" s="41" t="s">
        <v>281</v>
      </c>
      <c r="B117" s="41" t="s">
        <v>1</v>
      </c>
      <c r="C117" s="48" t="str">
        <f>'к заполнению'!$B$11</f>
        <v>2026 год, 2 квартал</v>
      </c>
      <c r="D117" s="41" t="s">
        <v>160</v>
      </c>
      <c r="E117" s="43" t="s">
        <v>251</v>
      </c>
      <c r="F117" s="41" t="s">
        <v>161</v>
      </c>
      <c r="G117" s="42" t="s">
        <v>278</v>
      </c>
      <c r="H117" s="41" t="s">
        <v>397</v>
      </c>
      <c r="I117" s="43" t="s">
        <v>114</v>
      </c>
      <c r="J117" s="43" t="s">
        <v>13</v>
      </c>
      <c r="K117" s="43">
        <f>'к заполнению'!C148</f>
        <v>0</v>
      </c>
      <c r="L117" s="44"/>
      <c r="O117" s="43">
        <f>'к заполнению'!DD148</f>
        <v>0</v>
      </c>
      <c r="P117" s="42">
        <v>116</v>
      </c>
      <c r="Q117" s="42">
        <v>1</v>
      </c>
      <c r="X117" s="42" t="s">
        <v>188</v>
      </c>
      <c r="Y117" s="47" t="s">
        <v>189</v>
      </c>
      <c r="Z117" s="49" t="s">
        <v>190</v>
      </c>
    </row>
    <row r="118" spans="1:26" x14ac:dyDescent="0.25">
      <c r="A118" s="41" t="s">
        <v>281</v>
      </c>
      <c r="B118" s="41" t="s">
        <v>1</v>
      </c>
      <c r="C118" s="48" t="str">
        <f>'к заполнению'!$B$11</f>
        <v>2026 год, 2 квартал</v>
      </c>
      <c r="D118" s="41" t="s">
        <v>160</v>
      </c>
      <c r="E118" s="43" t="s">
        <v>251</v>
      </c>
      <c r="F118" s="41" t="s">
        <v>161</v>
      </c>
      <c r="G118" s="42" t="s">
        <v>278</v>
      </c>
      <c r="H118" s="41" t="s">
        <v>398</v>
      </c>
      <c r="I118" s="43" t="s">
        <v>115</v>
      </c>
      <c r="J118" s="43" t="s">
        <v>13</v>
      </c>
      <c r="K118" s="43">
        <f>'к заполнению'!C149</f>
        <v>0</v>
      </c>
      <c r="L118" s="44"/>
      <c r="O118" s="43">
        <f>'к заполнению'!DD149</f>
        <v>0</v>
      </c>
      <c r="P118" s="42">
        <v>117</v>
      </c>
      <c r="Q118" s="42">
        <v>1</v>
      </c>
      <c r="X118" s="42" t="s">
        <v>188</v>
      </c>
      <c r="Y118" s="47" t="s">
        <v>189</v>
      </c>
      <c r="Z118" s="49" t="s">
        <v>190</v>
      </c>
    </row>
    <row r="119" spans="1:26" x14ac:dyDescent="0.25">
      <c r="A119" s="41" t="s">
        <v>281</v>
      </c>
      <c r="B119" s="41" t="s">
        <v>1</v>
      </c>
      <c r="C119" s="48" t="str">
        <f>'к заполнению'!$B$11</f>
        <v>2026 год, 2 квартал</v>
      </c>
      <c r="D119" s="41" t="s">
        <v>160</v>
      </c>
      <c r="E119" s="43" t="s">
        <v>251</v>
      </c>
      <c r="F119" s="41" t="s">
        <v>161</v>
      </c>
      <c r="G119" s="42" t="s">
        <v>278</v>
      </c>
      <c r="H119" s="41" t="s">
        <v>399</v>
      </c>
      <c r="I119" s="43" t="s">
        <v>239</v>
      </c>
      <c r="J119" s="43" t="s">
        <v>13</v>
      </c>
      <c r="K119" s="43">
        <f>'к заполнению'!C150</f>
        <v>0</v>
      </c>
      <c r="L119" s="44"/>
      <c r="O119" s="43">
        <f>'к заполнению'!DD150</f>
        <v>0</v>
      </c>
      <c r="P119" s="42">
        <v>118</v>
      </c>
      <c r="Q119" s="42">
        <v>1</v>
      </c>
      <c r="X119" s="42" t="s">
        <v>188</v>
      </c>
      <c r="Y119" s="47" t="s">
        <v>189</v>
      </c>
      <c r="Z119" s="49" t="s">
        <v>190</v>
      </c>
    </row>
    <row r="120" spans="1:26" x14ac:dyDescent="0.25">
      <c r="A120" s="41" t="s">
        <v>281</v>
      </c>
      <c r="B120" s="41" t="s">
        <v>1</v>
      </c>
      <c r="C120" s="48" t="str">
        <f>'к заполнению'!$B$11</f>
        <v>2026 год, 2 квартал</v>
      </c>
      <c r="D120" s="41" t="s">
        <v>160</v>
      </c>
      <c r="E120" s="43" t="s">
        <v>251</v>
      </c>
      <c r="F120" s="41" t="s">
        <v>161</v>
      </c>
      <c r="G120" s="42" t="s">
        <v>278</v>
      </c>
      <c r="H120" s="41" t="s">
        <v>400</v>
      </c>
      <c r="I120" s="43" t="s">
        <v>240</v>
      </c>
      <c r="J120" s="43" t="s">
        <v>13</v>
      </c>
      <c r="K120" s="43">
        <f>'к заполнению'!C151</f>
        <v>0</v>
      </c>
      <c r="L120" s="44"/>
      <c r="O120" s="43">
        <f>'к заполнению'!DD151</f>
        <v>0</v>
      </c>
      <c r="P120" s="42">
        <v>119</v>
      </c>
      <c r="Q120" s="42">
        <v>1</v>
      </c>
      <c r="X120" s="42" t="s">
        <v>188</v>
      </c>
      <c r="Y120" s="47" t="s">
        <v>189</v>
      </c>
      <c r="Z120" s="49" t="s">
        <v>190</v>
      </c>
    </row>
    <row r="121" spans="1:26" x14ac:dyDescent="0.25">
      <c r="A121" s="41" t="s">
        <v>281</v>
      </c>
      <c r="B121" s="41" t="s">
        <v>1</v>
      </c>
      <c r="C121" s="48" t="str">
        <f>'к заполнению'!$B$11</f>
        <v>2026 год, 2 квартал</v>
      </c>
      <c r="D121" s="41" t="s">
        <v>160</v>
      </c>
      <c r="E121" s="43" t="s">
        <v>251</v>
      </c>
      <c r="F121" s="41" t="s">
        <v>161</v>
      </c>
      <c r="G121" s="42" t="s">
        <v>278</v>
      </c>
      <c r="H121" s="41" t="s">
        <v>401</v>
      </c>
      <c r="I121" s="43" t="s">
        <v>241</v>
      </c>
      <c r="J121" s="43" t="s">
        <v>13</v>
      </c>
      <c r="K121" s="43">
        <f>'к заполнению'!C152</f>
        <v>0</v>
      </c>
      <c r="L121" s="44"/>
      <c r="O121" s="43">
        <f>'к заполнению'!DD152</f>
        <v>0</v>
      </c>
      <c r="P121" s="42">
        <v>120</v>
      </c>
      <c r="Q121" s="42">
        <v>1</v>
      </c>
      <c r="X121" s="42" t="s">
        <v>188</v>
      </c>
      <c r="Y121" s="47" t="s">
        <v>189</v>
      </c>
      <c r="Z121" s="49" t="s">
        <v>190</v>
      </c>
    </row>
    <row r="122" spans="1:26" x14ac:dyDescent="0.25">
      <c r="A122" s="41" t="s">
        <v>281</v>
      </c>
      <c r="B122" s="41" t="s">
        <v>1</v>
      </c>
      <c r="C122" s="48" t="str">
        <f>'к заполнению'!$B$11</f>
        <v>2026 год, 2 квартал</v>
      </c>
      <c r="D122" s="41" t="s">
        <v>160</v>
      </c>
      <c r="E122" s="43" t="s">
        <v>251</v>
      </c>
      <c r="F122" s="41" t="s">
        <v>161</v>
      </c>
      <c r="G122" s="42" t="s">
        <v>278</v>
      </c>
      <c r="H122" s="41" t="s">
        <v>402</v>
      </c>
      <c r="I122" s="43" t="s">
        <v>242</v>
      </c>
      <c r="J122" s="43" t="s">
        <v>13</v>
      </c>
      <c r="K122" s="43">
        <f>'к заполнению'!C153</f>
        <v>0</v>
      </c>
      <c r="L122" s="44"/>
      <c r="O122" s="43">
        <f>'к заполнению'!DD153</f>
        <v>0</v>
      </c>
      <c r="P122" s="42">
        <v>121</v>
      </c>
      <c r="Q122" s="42">
        <v>1</v>
      </c>
      <c r="X122" s="42" t="s">
        <v>188</v>
      </c>
      <c r="Y122" s="47" t="s">
        <v>189</v>
      </c>
      <c r="Z122" s="49" t="s">
        <v>190</v>
      </c>
    </row>
    <row r="123" spans="1:26" x14ac:dyDescent="0.25">
      <c r="A123" s="41" t="s">
        <v>281</v>
      </c>
      <c r="B123" s="41" t="s">
        <v>1</v>
      </c>
      <c r="C123" s="48" t="str">
        <f>'к заполнению'!$B$11</f>
        <v>2026 год, 2 квартал</v>
      </c>
      <c r="D123" s="41" t="s">
        <v>160</v>
      </c>
      <c r="E123" s="43" t="s">
        <v>251</v>
      </c>
      <c r="F123" s="41" t="s">
        <v>161</v>
      </c>
      <c r="G123" s="42" t="s">
        <v>278</v>
      </c>
      <c r="H123" s="41" t="s">
        <v>403</v>
      </c>
      <c r="I123" s="43" t="s">
        <v>243</v>
      </c>
      <c r="J123" s="43" t="s">
        <v>13</v>
      </c>
      <c r="K123" s="43">
        <f>'к заполнению'!C154</f>
        <v>0</v>
      </c>
      <c r="L123" s="44"/>
      <c r="O123" s="43">
        <f>'к заполнению'!DD154</f>
        <v>0</v>
      </c>
      <c r="P123" s="42">
        <v>122</v>
      </c>
      <c r="Q123" s="42">
        <v>1</v>
      </c>
      <c r="X123" s="42" t="s">
        <v>188</v>
      </c>
      <c r="Y123" s="47" t="s">
        <v>189</v>
      </c>
      <c r="Z123" s="49" t="s">
        <v>190</v>
      </c>
    </row>
    <row r="124" spans="1:26" x14ac:dyDescent="0.25">
      <c r="A124" s="41" t="s">
        <v>281</v>
      </c>
      <c r="B124" s="41" t="s">
        <v>1</v>
      </c>
      <c r="C124" s="48" t="str">
        <f>'к заполнению'!$B$11</f>
        <v>2026 год, 2 квартал</v>
      </c>
      <c r="D124" s="41" t="s">
        <v>160</v>
      </c>
      <c r="E124" s="43" t="s">
        <v>251</v>
      </c>
      <c r="F124" s="41" t="s">
        <v>161</v>
      </c>
      <c r="G124" s="42" t="s">
        <v>278</v>
      </c>
      <c r="H124" s="41" t="s">
        <v>404</v>
      </c>
      <c r="I124" s="43" t="s">
        <v>121</v>
      </c>
      <c r="J124" s="43" t="s">
        <v>13</v>
      </c>
      <c r="K124" s="43">
        <f>'к заполнению'!C155</f>
        <v>0</v>
      </c>
      <c r="L124" s="44"/>
      <c r="O124" s="43">
        <f>'к заполнению'!DD155</f>
        <v>0</v>
      </c>
      <c r="P124" s="42">
        <v>123</v>
      </c>
      <c r="Q124" s="42">
        <v>1</v>
      </c>
      <c r="X124" s="42" t="s">
        <v>188</v>
      </c>
      <c r="Y124" s="47" t="s">
        <v>189</v>
      </c>
      <c r="Z124" s="49" t="s">
        <v>190</v>
      </c>
    </row>
    <row r="125" spans="1:26" x14ac:dyDescent="0.25">
      <c r="A125" s="41" t="s">
        <v>281</v>
      </c>
      <c r="B125" s="41" t="s">
        <v>1</v>
      </c>
      <c r="C125" s="48" t="str">
        <f>'к заполнению'!$B$11</f>
        <v>2026 год, 2 квартал</v>
      </c>
      <c r="D125" s="41" t="s">
        <v>160</v>
      </c>
      <c r="E125" s="43" t="s">
        <v>251</v>
      </c>
      <c r="F125" s="41" t="s">
        <v>161</v>
      </c>
      <c r="G125" s="42" t="s">
        <v>278</v>
      </c>
      <c r="H125" s="41" t="s">
        <v>405</v>
      </c>
      <c r="I125" s="43" t="s">
        <v>122</v>
      </c>
      <c r="J125" s="43" t="s">
        <v>13</v>
      </c>
      <c r="K125" s="43">
        <f>'к заполнению'!C156</f>
        <v>0</v>
      </c>
      <c r="L125" s="44"/>
      <c r="O125" s="43">
        <f>'к заполнению'!DD156</f>
        <v>0</v>
      </c>
      <c r="P125" s="42">
        <v>124</v>
      </c>
      <c r="Q125" s="42">
        <v>1</v>
      </c>
      <c r="X125" s="42" t="s">
        <v>188</v>
      </c>
      <c r="Y125" s="47" t="s">
        <v>189</v>
      </c>
      <c r="Z125" s="49" t="s">
        <v>190</v>
      </c>
    </row>
    <row r="126" spans="1:26" x14ac:dyDescent="0.25">
      <c r="A126" s="41" t="s">
        <v>281</v>
      </c>
      <c r="B126" s="41" t="s">
        <v>1</v>
      </c>
      <c r="C126" s="48" t="str">
        <f>'к заполнению'!$B$11</f>
        <v>2026 год, 2 квартал</v>
      </c>
      <c r="D126" s="41" t="s">
        <v>160</v>
      </c>
      <c r="E126" s="43" t="s">
        <v>251</v>
      </c>
      <c r="F126" s="41" t="s">
        <v>161</v>
      </c>
      <c r="G126" s="42" t="s">
        <v>278</v>
      </c>
      <c r="H126" s="41" t="s">
        <v>406</v>
      </c>
      <c r="I126" s="43" t="s">
        <v>244</v>
      </c>
      <c r="J126" s="43" t="s">
        <v>13</v>
      </c>
      <c r="K126" s="43">
        <f>'к заполнению'!C157</f>
        <v>0</v>
      </c>
      <c r="L126" s="44"/>
      <c r="O126" s="43">
        <f>'к заполнению'!DD157</f>
        <v>0</v>
      </c>
      <c r="P126" s="42">
        <v>125</v>
      </c>
      <c r="Q126" s="42">
        <v>1</v>
      </c>
      <c r="X126" s="42" t="s">
        <v>188</v>
      </c>
      <c r="Y126" s="47" t="s">
        <v>189</v>
      </c>
      <c r="Z126" s="49" t="s">
        <v>190</v>
      </c>
    </row>
    <row r="127" spans="1:26" x14ac:dyDescent="0.25">
      <c r="A127" s="41" t="s">
        <v>281</v>
      </c>
      <c r="B127" s="41" t="s">
        <v>1</v>
      </c>
      <c r="C127" s="48" t="str">
        <f>'к заполнению'!$B$11</f>
        <v>2026 год, 2 квартал</v>
      </c>
      <c r="D127" s="41" t="s">
        <v>160</v>
      </c>
      <c r="E127" s="43" t="s">
        <v>251</v>
      </c>
      <c r="F127" s="41" t="s">
        <v>161</v>
      </c>
      <c r="G127" s="42" t="s">
        <v>278</v>
      </c>
      <c r="H127" s="41" t="s">
        <v>407</v>
      </c>
      <c r="I127" s="43" t="s">
        <v>245</v>
      </c>
      <c r="J127" s="43" t="s">
        <v>13</v>
      </c>
      <c r="K127" s="43">
        <f>'к заполнению'!C158</f>
        <v>0</v>
      </c>
      <c r="L127" s="44"/>
      <c r="O127" s="43">
        <f>'к заполнению'!DD158</f>
        <v>0</v>
      </c>
      <c r="P127" s="42">
        <v>126</v>
      </c>
      <c r="Q127" s="42">
        <v>1</v>
      </c>
      <c r="X127" s="42" t="s">
        <v>188</v>
      </c>
      <c r="Y127" s="47" t="s">
        <v>189</v>
      </c>
      <c r="Z127" s="49" t="s">
        <v>190</v>
      </c>
    </row>
    <row r="128" spans="1:26" x14ac:dyDescent="0.25">
      <c r="A128" s="41" t="s">
        <v>281</v>
      </c>
      <c r="B128" s="41" t="s">
        <v>1</v>
      </c>
      <c r="C128" s="48" t="str">
        <f>'к заполнению'!$B$11</f>
        <v>2026 год, 2 квартал</v>
      </c>
      <c r="D128" s="41" t="s">
        <v>160</v>
      </c>
      <c r="E128" s="43" t="s">
        <v>251</v>
      </c>
      <c r="F128" s="41" t="s">
        <v>161</v>
      </c>
      <c r="G128" s="42" t="s">
        <v>278</v>
      </c>
      <c r="H128" s="41" t="s">
        <v>408</v>
      </c>
      <c r="I128" s="43" t="s">
        <v>246</v>
      </c>
      <c r="J128" s="43" t="s">
        <v>13</v>
      </c>
      <c r="K128" s="43">
        <f>'к заполнению'!C159</f>
        <v>0</v>
      </c>
      <c r="L128" s="44"/>
      <c r="O128" s="43">
        <f>'к заполнению'!DD159</f>
        <v>0</v>
      </c>
      <c r="P128" s="42">
        <v>127</v>
      </c>
      <c r="Q128" s="42">
        <v>1</v>
      </c>
      <c r="X128" s="42" t="s">
        <v>188</v>
      </c>
      <c r="Y128" s="47" t="s">
        <v>189</v>
      </c>
      <c r="Z128" s="49" t="s">
        <v>190</v>
      </c>
    </row>
    <row r="129" spans="1:26" x14ac:dyDescent="0.25">
      <c r="A129" s="41" t="s">
        <v>281</v>
      </c>
      <c r="B129" s="41" t="s">
        <v>1</v>
      </c>
      <c r="C129" s="48" t="str">
        <f>'к заполнению'!$B$11</f>
        <v>2026 год, 2 квартал</v>
      </c>
      <c r="D129" s="41" t="s">
        <v>160</v>
      </c>
      <c r="E129" s="43" t="s">
        <v>251</v>
      </c>
      <c r="F129" s="41" t="s">
        <v>161</v>
      </c>
      <c r="G129" s="42" t="s">
        <v>278</v>
      </c>
      <c r="H129" s="41" t="s">
        <v>409</v>
      </c>
      <c r="I129" s="43" t="s">
        <v>126</v>
      </c>
      <c r="J129" s="43" t="s">
        <v>13</v>
      </c>
      <c r="K129" s="43">
        <f>'к заполнению'!C160</f>
        <v>0</v>
      </c>
      <c r="L129" s="44"/>
      <c r="O129" s="43">
        <f>'к заполнению'!DD160</f>
        <v>0</v>
      </c>
      <c r="P129" s="42">
        <v>128</v>
      </c>
      <c r="Q129" s="42">
        <v>1</v>
      </c>
      <c r="X129" s="42" t="s">
        <v>188</v>
      </c>
      <c r="Y129" s="47" t="s">
        <v>189</v>
      </c>
      <c r="Z129" s="49" t="s">
        <v>190</v>
      </c>
    </row>
    <row r="130" spans="1:26" x14ac:dyDescent="0.25">
      <c r="A130" s="41" t="s">
        <v>281</v>
      </c>
      <c r="B130" s="41" t="s">
        <v>1</v>
      </c>
      <c r="C130" s="48" t="str">
        <f>'к заполнению'!$B$11</f>
        <v>2026 год, 2 квартал</v>
      </c>
      <c r="D130" s="41" t="s">
        <v>160</v>
      </c>
      <c r="E130" s="43" t="s">
        <v>251</v>
      </c>
      <c r="F130" s="41" t="s">
        <v>161</v>
      </c>
      <c r="G130" s="42" t="s">
        <v>278</v>
      </c>
      <c r="H130" s="41" t="s">
        <v>410</v>
      </c>
      <c r="I130" s="43" t="s">
        <v>127</v>
      </c>
      <c r="J130" s="43" t="s">
        <v>13</v>
      </c>
      <c r="K130" s="43">
        <f>'к заполнению'!C161</f>
        <v>1</v>
      </c>
      <c r="L130" s="44"/>
      <c r="O130" s="43">
        <f>'к заполнению'!DD161</f>
        <v>0</v>
      </c>
      <c r="P130" s="42">
        <v>129</v>
      </c>
      <c r="Q130" s="42">
        <v>1</v>
      </c>
      <c r="X130" s="42" t="s">
        <v>188</v>
      </c>
      <c r="Y130" s="47" t="s">
        <v>189</v>
      </c>
      <c r="Z130" s="49" t="s">
        <v>190</v>
      </c>
    </row>
    <row r="131" spans="1:26" x14ac:dyDescent="0.25">
      <c r="A131" s="41" t="s">
        <v>281</v>
      </c>
      <c r="B131" s="41" t="s">
        <v>1</v>
      </c>
      <c r="C131" s="48" t="str">
        <f>'к заполнению'!$B$11</f>
        <v>2026 год, 2 квартал</v>
      </c>
      <c r="D131" s="41" t="s">
        <v>160</v>
      </c>
      <c r="E131" s="43" t="s">
        <v>251</v>
      </c>
      <c r="F131" s="41" t="s">
        <v>161</v>
      </c>
      <c r="G131" s="42" t="s">
        <v>278</v>
      </c>
      <c r="H131" s="41" t="s">
        <v>411</v>
      </c>
      <c r="I131" s="43" t="s">
        <v>247</v>
      </c>
      <c r="J131" s="43" t="s">
        <v>13</v>
      </c>
      <c r="K131" s="43">
        <f>'к заполнению'!C162</f>
        <v>1</v>
      </c>
      <c r="L131" s="44"/>
      <c r="O131" s="43">
        <f>'к заполнению'!DD162</f>
        <v>0</v>
      </c>
      <c r="P131" s="42">
        <v>130</v>
      </c>
      <c r="Q131" s="42">
        <v>1</v>
      </c>
      <c r="X131" s="42" t="s">
        <v>188</v>
      </c>
      <c r="Y131" s="47" t="s">
        <v>189</v>
      </c>
      <c r="Z131" s="49" t="s">
        <v>190</v>
      </c>
    </row>
    <row r="132" spans="1:26" x14ac:dyDescent="0.25">
      <c r="A132" s="41" t="s">
        <v>281</v>
      </c>
      <c r="B132" s="41" t="s">
        <v>1</v>
      </c>
      <c r="C132" s="48" t="str">
        <f>'к заполнению'!$B$11</f>
        <v>2026 год, 2 квартал</v>
      </c>
      <c r="D132" s="42" t="s">
        <v>160</v>
      </c>
      <c r="E132" s="42" t="s">
        <v>251</v>
      </c>
      <c r="F132" s="41" t="s">
        <v>161</v>
      </c>
      <c r="G132" s="42" t="s">
        <v>278</v>
      </c>
      <c r="H132" s="41" t="s">
        <v>412</v>
      </c>
      <c r="I132" s="43" t="s">
        <v>252</v>
      </c>
      <c r="J132" s="43" t="s">
        <v>54</v>
      </c>
      <c r="K132" s="43"/>
      <c r="L132" s="45">
        <f>'к заполнению'!C163</f>
        <v>75</v>
      </c>
      <c r="O132" s="43">
        <f>'к заполнению'!DD163</f>
        <v>0</v>
      </c>
      <c r="P132" s="42">
        <v>131</v>
      </c>
      <c r="Q132" s="42">
        <v>1</v>
      </c>
      <c r="X132" s="42" t="s">
        <v>188</v>
      </c>
      <c r="Y132" s="47" t="s">
        <v>189</v>
      </c>
      <c r="Z132" s="49" t="s">
        <v>191</v>
      </c>
    </row>
    <row r="133" spans="1:26" x14ac:dyDescent="0.25">
      <c r="A133" s="41" t="s">
        <v>281</v>
      </c>
      <c r="B133" s="41" t="s">
        <v>1</v>
      </c>
      <c r="C133" s="48" t="str">
        <f>'к заполнению'!$B$11</f>
        <v>2026 год, 2 квартал</v>
      </c>
      <c r="D133" s="42" t="s">
        <v>160</v>
      </c>
      <c r="E133" s="42" t="s">
        <v>251</v>
      </c>
      <c r="F133" s="41" t="s">
        <v>161</v>
      </c>
      <c r="G133" s="42" t="s">
        <v>278</v>
      </c>
      <c r="H133" s="41" t="s">
        <v>413</v>
      </c>
      <c r="I133" s="43" t="s">
        <v>253</v>
      </c>
      <c r="J133" s="43" t="s">
        <v>54</v>
      </c>
      <c r="K133" s="43"/>
      <c r="L133" s="45">
        <f>'к заполнению'!C164</f>
        <v>0</v>
      </c>
      <c r="O133" s="43">
        <f>'к заполнению'!DD164</f>
        <v>0</v>
      </c>
      <c r="P133" s="42">
        <v>132</v>
      </c>
      <c r="Q133" s="42">
        <v>1</v>
      </c>
      <c r="X133" s="42" t="s">
        <v>188</v>
      </c>
      <c r="Y133" s="47" t="s">
        <v>189</v>
      </c>
      <c r="Z133" s="49" t="s">
        <v>191</v>
      </c>
    </row>
    <row r="134" spans="1:26" x14ac:dyDescent="0.25">
      <c r="A134" s="41" t="s">
        <v>281</v>
      </c>
      <c r="B134" s="41" t="s">
        <v>1</v>
      </c>
      <c r="C134" s="48" t="str">
        <f>'к заполнению'!$B$11</f>
        <v>2026 год, 2 квартал</v>
      </c>
      <c r="D134" s="42" t="s">
        <v>160</v>
      </c>
      <c r="E134" s="42" t="s">
        <v>251</v>
      </c>
      <c r="F134" s="41" t="s">
        <v>161</v>
      </c>
      <c r="G134" s="42" t="s">
        <v>278</v>
      </c>
      <c r="H134" s="41" t="s">
        <v>414</v>
      </c>
      <c r="I134" s="43" t="s">
        <v>254</v>
      </c>
      <c r="J134" s="43" t="s">
        <v>13</v>
      </c>
      <c r="K134" s="43">
        <f>'к заполнению'!C165</f>
        <v>0</v>
      </c>
      <c r="L134" s="44"/>
      <c r="O134" s="43">
        <f>'к заполнению'!DD165</f>
        <v>0</v>
      </c>
      <c r="P134" s="42">
        <v>133</v>
      </c>
      <c r="Q134" s="42">
        <v>1</v>
      </c>
      <c r="X134" s="42" t="s">
        <v>188</v>
      </c>
      <c r="Y134" s="47" t="s">
        <v>189</v>
      </c>
      <c r="Z134" s="49" t="s">
        <v>190</v>
      </c>
    </row>
    <row r="135" spans="1:26" x14ac:dyDescent="0.25">
      <c r="A135" s="41" t="s">
        <v>281</v>
      </c>
      <c r="B135" s="41" t="s">
        <v>1</v>
      </c>
      <c r="C135" s="48" t="str">
        <f>'к заполнению'!$B$11</f>
        <v>2026 год, 2 квартал</v>
      </c>
      <c r="D135" s="42" t="s">
        <v>160</v>
      </c>
      <c r="E135" s="42" t="s">
        <v>251</v>
      </c>
      <c r="F135" s="41" t="s">
        <v>161</v>
      </c>
      <c r="G135" s="42" t="s">
        <v>278</v>
      </c>
      <c r="H135" s="41" t="s">
        <v>415</v>
      </c>
      <c r="I135" s="43" t="s">
        <v>255</v>
      </c>
      <c r="J135" s="43" t="s">
        <v>13</v>
      </c>
      <c r="K135" s="43">
        <f>'к заполнению'!C166</f>
        <v>0</v>
      </c>
      <c r="L135" s="44"/>
      <c r="O135" s="43">
        <f>'к заполнению'!DD166</f>
        <v>0</v>
      </c>
      <c r="P135" s="42">
        <v>134</v>
      </c>
      <c r="Q135" s="42">
        <v>1</v>
      </c>
      <c r="X135" s="42" t="s">
        <v>188</v>
      </c>
      <c r="Y135" s="47" t="s">
        <v>189</v>
      </c>
      <c r="Z135" s="49" t="s">
        <v>190</v>
      </c>
    </row>
    <row r="136" spans="1:26" x14ac:dyDescent="0.25">
      <c r="A136" s="41" t="s">
        <v>281</v>
      </c>
      <c r="B136" s="41" t="s">
        <v>1</v>
      </c>
      <c r="C136" s="48" t="str">
        <f>'к заполнению'!$B$11</f>
        <v>2026 год, 2 квартал</v>
      </c>
      <c r="D136" s="42" t="s">
        <v>160</v>
      </c>
      <c r="E136" s="42" t="s">
        <v>251</v>
      </c>
      <c r="F136" s="41" t="s">
        <v>161</v>
      </c>
      <c r="G136" s="42" t="s">
        <v>278</v>
      </c>
      <c r="H136" s="41" t="s">
        <v>416</v>
      </c>
      <c r="I136" s="43" t="s">
        <v>256</v>
      </c>
      <c r="J136" s="43" t="s">
        <v>13</v>
      </c>
      <c r="K136" s="43">
        <f>'к заполнению'!C167</f>
        <v>4</v>
      </c>
      <c r="L136" s="44"/>
      <c r="O136" s="43">
        <f>'к заполнению'!DD167</f>
        <v>0</v>
      </c>
      <c r="P136" s="42">
        <v>135</v>
      </c>
      <c r="Q136" s="42">
        <v>1</v>
      </c>
      <c r="X136" s="42" t="s">
        <v>188</v>
      </c>
      <c r="Y136" s="47" t="s">
        <v>189</v>
      </c>
      <c r="Z136" s="49" t="s">
        <v>190</v>
      </c>
    </row>
    <row r="137" spans="1:26" x14ac:dyDescent="0.25">
      <c r="A137" s="41" t="s">
        <v>281</v>
      </c>
      <c r="B137" s="41" t="s">
        <v>1</v>
      </c>
      <c r="C137" s="48" t="str">
        <f>'к заполнению'!$B$11</f>
        <v>2026 год, 2 квартал</v>
      </c>
      <c r="D137" s="41" t="s">
        <v>160</v>
      </c>
      <c r="E137" s="42" t="s">
        <v>197</v>
      </c>
      <c r="F137" s="41" t="s">
        <v>161</v>
      </c>
      <c r="G137" s="42" t="s">
        <v>58</v>
      </c>
      <c r="H137" s="41" t="s">
        <v>417</v>
      </c>
      <c r="I137" s="41" t="s">
        <v>198</v>
      </c>
      <c r="J137" s="41" t="s">
        <v>13</v>
      </c>
      <c r="K137" s="43">
        <f>'к заполнению'!C170</f>
        <v>194</v>
      </c>
      <c r="L137" s="41"/>
      <c r="O137" s="41">
        <f>'к заполнению'!DD170</f>
        <v>0</v>
      </c>
      <c r="P137" s="42">
        <v>136</v>
      </c>
      <c r="Q137" s="42">
        <v>1</v>
      </c>
      <c r="X137" s="42" t="s">
        <v>188</v>
      </c>
      <c r="Y137" s="47" t="s">
        <v>189</v>
      </c>
      <c r="Z137" s="49" t="s">
        <v>190</v>
      </c>
    </row>
    <row r="138" spans="1:26" x14ac:dyDescent="0.25">
      <c r="A138" s="41" t="s">
        <v>281</v>
      </c>
      <c r="B138" s="41" t="s">
        <v>1</v>
      </c>
      <c r="C138" s="48" t="str">
        <f>'к заполнению'!$B$11</f>
        <v>2026 год, 2 квартал</v>
      </c>
      <c r="D138" s="41" t="s">
        <v>160</v>
      </c>
      <c r="E138" s="42" t="s">
        <v>197</v>
      </c>
      <c r="F138" s="41" t="s">
        <v>161</v>
      </c>
      <c r="G138" s="42" t="s">
        <v>58</v>
      </c>
      <c r="H138" s="41" t="s">
        <v>418</v>
      </c>
      <c r="I138" s="41" t="s">
        <v>199</v>
      </c>
      <c r="J138" s="41" t="s">
        <v>13</v>
      </c>
      <c r="K138" s="43">
        <f>'к заполнению'!C171</f>
        <v>0</v>
      </c>
      <c r="L138" s="41"/>
      <c r="O138" s="41">
        <f>'к заполнению'!DD171</f>
        <v>0</v>
      </c>
      <c r="P138" s="42">
        <v>137</v>
      </c>
      <c r="Q138" s="42">
        <v>1</v>
      </c>
      <c r="X138" s="42" t="s">
        <v>188</v>
      </c>
      <c r="Y138" s="47" t="s">
        <v>189</v>
      </c>
      <c r="Z138" s="49" t="s">
        <v>190</v>
      </c>
    </row>
    <row r="139" spans="1:26" x14ac:dyDescent="0.25">
      <c r="A139" s="41" t="s">
        <v>281</v>
      </c>
      <c r="B139" s="41" t="s">
        <v>1</v>
      </c>
      <c r="C139" s="48" t="str">
        <f>'к заполнению'!$B$11</f>
        <v>2026 год, 2 квартал</v>
      </c>
      <c r="D139" s="41" t="s">
        <v>160</v>
      </c>
      <c r="E139" s="42" t="s">
        <v>197</v>
      </c>
      <c r="F139" s="41" t="s">
        <v>161</v>
      </c>
      <c r="G139" s="42" t="s">
        <v>58</v>
      </c>
      <c r="H139" s="41" t="s">
        <v>419</v>
      </c>
      <c r="I139" s="41" t="s">
        <v>200</v>
      </c>
      <c r="J139" s="41" t="s">
        <v>13</v>
      </c>
      <c r="K139" s="43">
        <f>'к заполнению'!C172</f>
        <v>100</v>
      </c>
      <c r="L139" s="41"/>
      <c r="O139" s="41">
        <f>'к заполнению'!DD172</f>
        <v>0</v>
      </c>
      <c r="P139" s="42">
        <v>138</v>
      </c>
      <c r="Q139" s="42">
        <v>1</v>
      </c>
      <c r="X139" s="42" t="s">
        <v>188</v>
      </c>
      <c r="Y139" s="47" t="s">
        <v>189</v>
      </c>
      <c r="Z139" s="49" t="s">
        <v>190</v>
      </c>
    </row>
    <row r="140" spans="1:26" x14ac:dyDescent="0.25">
      <c r="A140" s="41" t="s">
        <v>281</v>
      </c>
      <c r="B140" s="41" t="s">
        <v>1</v>
      </c>
      <c r="C140" s="48" t="str">
        <f>'к заполнению'!$B$11</f>
        <v>2026 год, 2 квартал</v>
      </c>
      <c r="D140" s="41" t="s">
        <v>160</v>
      </c>
      <c r="E140" s="42" t="s">
        <v>196</v>
      </c>
      <c r="F140" s="41" t="s">
        <v>161</v>
      </c>
      <c r="G140" s="42" t="s">
        <v>58</v>
      </c>
      <c r="H140" s="41" t="s">
        <v>420</v>
      </c>
      <c r="I140" s="43" t="s">
        <v>257</v>
      </c>
      <c r="J140" s="43" t="s">
        <v>13</v>
      </c>
      <c r="K140" s="44">
        <f>'к заполнению'!C177</f>
        <v>33</v>
      </c>
      <c r="L140" s="44"/>
      <c r="O140" s="44">
        <f>'к заполнению'!DD177</f>
        <v>0</v>
      </c>
      <c r="P140" s="42">
        <v>139</v>
      </c>
      <c r="Q140" s="42">
        <v>1</v>
      </c>
      <c r="X140" s="42" t="s">
        <v>188</v>
      </c>
      <c r="Y140" s="47" t="s">
        <v>189</v>
      </c>
      <c r="Z140" s="49" t="s">
        <v>190</v>
      </c>
    </row>
    <row r="141" spans="1:26" x14ac:dyDescent="0.25">
      <c r="A141" s="41" t="s">
        <v>281</v>
      </c>
      <c r="B141" s="41" t="s">
        <v>1</v>
      </c>
      <c r="C141" s="48" t="str">
        <f>'к заполнению'!$B$11</f>
        <v>2026 год, 2 квартал</v>
      </c>
      <c r="D141" s="41" t="s">
        <v>160</v>
      </c>
      <c r="E141" s="42" t="s">
        <v>196</v>
      </c>
      <c r="F141" s="41" t="s">
        <v>161</v>
      </c>
      <c r="G141" s="42" t="s">
        <v>58</v>
      </c>
      <c r="H141" s="41" t="s">
        <v>421</v>
      </c>
      <c r="I141" s="41" t="s">
        <v>198</v>
      </c>
      <c r="J141" s="43" t="s">
        <v>13</v>
      </c>
      <c r="K141" s="44">
        <f>'к заполнению'!C174</f>
        <v>2</v>
      </c>
      <c r="L141" s="44"/>
      <c r="O141" s="43">
        <f>'к заполнению'!DD174</f>
        <v>0</v>
      </c>
      <c r="P141" s="42">
        <v>140</v>
      </c>
      <c r="Q141" s="42">
        <v>1</v>
      </c>
      <c r="X141" s="42" t="s">
        <v>188</v>
      </c>
      <c r="Y141" s="47" t="s">
        <v>189</v>
      </c>
      <c r="Z141" s="49" t="s">
        <v>201</v>
      </c>
    </row>
    <row r="142" spans="1:26" x14ac:dyDescent="0.25">
      <c r="A142" s="41" t="s">
        <v>281</v>
      </c>
      <c r="B142" s="41" t="s">
        <v>1</v>
      </c>
      <c r="C142" s="48" t="str">
        <f>'к заполнению'!$B$11</f>
        <v>2026 год, 2 квартал</v>
      </c>
      <c r="D142" s="41" t="s">
        <v>160</v>
      </c>
      <c r="E142" s="42" t="s">
        <v>196</v>
      </c>
      <c r="F142" s="41" t="s">
        <v>161</v>
      </c>
      <c r="G142" s="42" t="s">
        <v>58</v>
      </c>
      <c r="H142" s="41" t="s">
        <v>422</v>
      </c>
      <c r="I142" s="41" t="s">
        <v>199</v>
      </c>
      <c r="J142" s="43" t="s">
        <v>13</v>
      </c>
      <c r="K142" s="44">
        <f>'к заполнению'!C175</f>
        <v>0</v>
      </c>
      <c r="L142" s="44"/>
      <c r="O142" s="43">
        <f>'к заполнению'!DD175</f>
        <v>0</v>
      </c>
      <c r="P142" s="42">
        <v>141</v>
      </c>
      <c r="Q142" s="42">
        <v>1</v>
      </c>
      <c r="X142" s="42" t="s">
        <v>188</v>
      </c>
      <c r="Y142" s="47" t="s">
        <v>189</v>
      </c>
      <c r="Z142" s="49" t="s">
        <v>202</v>
      </c>
    </row>
    <row r="143" spans="1:26" x14ac:dyDescent="0.25">
      <c r="A143" s="41" t="s">
        <v>281</v>
      </c>
      <c r="B143" s="41" t="s">
        <v>1</v>
      </c>
      <c r="C143" s="48" t="str">
        <f>'к заполнению'!$B$11</f>
        <v>2026 год, 2 квартал</v>
      </c>
      <c r="D143" s="41" t="s">
        <v>160</v>
      </c>
      <c r="E143" s="42" t="s">
        <v>196</v>
      </c>
      <c r="F143" s="41" t="s">
        <v>161</v>
      </c>
      <c r="G143" s="42" t="s">
        <v>58</v>
      </c>
      <c r="H143" s="41" t="s">
        <v>423</v>
      </c>
      <c r="I143" s="41" t="s">
        <v>200</v>
      </c>
      <c r="J143" s="43" t="s">
        <v>13</v>
      </c>
      <c r="K143" s="44">
        <f>'к заполнению'!C176</f>
        <v>3</v>
      </c>
      <c r="L143" s="44"/>
      <c r="O143" s="43">
        <f>'к заполнению'!DD176</f>
        <v>0</v>
      </c>
      <c r="P143" s="42">
        <v>142</v>
      </c>
      <c r="Q143" s="42">
        <v>1</v>
      </c>
      <c r="X143" s="42" t="s">
        <v>188</v>
      </c>
      <c r="Y143" s="47" t="s">
        <v>189</v>
      </c>
      <c r="Z143" s="49" t="s">
        <v>203</v>
      </c>
    </row>
    <row r="144" spans="1:26" x14ac:dyDescent="0.25">
      <c r="A144" s="41" t="s">
        <v>281</v>
      </c>
      <c r="B144" s="41" t="s">
        <v>1</v>
      </c>
      <c r="C144" s="48" t="str">
        <f>'к заполнению'!$B$11</f>
        <v>2026 год, 2 квартал</v>
      </c>
      <c r="D144" s="41" t="s">
        <v>160</v>
      </c>
      <c r="E144" s="42" t="s">
        <v>258</v>
      </c>
      <c r="F144" s="41" t="s">
        <v>161</v>
      </c>
      <c r="G144" s="42" t="s">
        <v>58</v>
      </c>
      <c r="H144" s="41" t="s">
        <v>424</v>
      </c>
      <c r="I144" s="43" t="s">
        <v>64</v>
      </c>
      <c r="J144" s="43" t="s">
        <v>13</v>
      </c>
      <c r="K144" s="43">
        <f>'к заполнению'!C179</f>
        <v>48</v>
      </c>
      <c r="L144" s="44"/>
      <c r="O144" s="43">
        <f>'к заполнению'!DD179</f>
        <v>0</v>
      </c>
      <c r="P144" s="42">
        <v>143</v>
      </c>
      <c r="Q144" s="42">
        <v>1</v>
      </c>
      <c r="X144" s="42" t="s">
        <v>188</v>
      </c>
      <c r="Y144" s="47" t="s">
        <v>189</v>
      </c>
      <c r="Z144" s="49" t="s">
        <v>190</v>
      </c>
    </row>
    <row r="145" spans="1:26" x14ac:dyDescent="0.25">
      <c r="A145" s="41" t="s">
        <v>281</v>
      </c>
      <c r="B145" s="41" t="s">
        <v>1</v>
      </c>
      <c r="C145" s="48" t="str">
        <f>'к заполнению'!$B$11</f>
        <v>2026 год, 2 квартал</v>
      </c>
      <c r="D145" s="41" t="s">
        <v>160</v>
      </c>
      <c r="E145" s="42" t="s">
        <v>258</v>
      </c>
      <c r="F145" s="41" t="s">
        <v>161</v>
      </c>
      <c r="G145" s="42" t="s">
        <v>58</v>
      </c>
      <c r="H145" s="41" t="s">
        <v>425</v>
      </c>
      <c r="I145" s="43" t="s">
        <v>65</v>
      </c>
      <c r="J145" s="43" t="s">
        <v>13</v>
      </c>
      <c r="K145" s="43">
        <f>'к заполнению'!C180</f>
        <v>0</v>
      </c>
      <c r="L145" s="44"/>
      <c r="O145" s="43">
        <f>'к заполнению'!DD180</f>
        <v>0</v>
      </c>
      <c r="P145" s="42">
        <v>144</v>
      </c>
      <c r="Q145" s="42">
        <v>1</v>
      </c>
      <c r="X145" s="42" t="s">
        <v>188</v>
      </c>
      <c r="Y145" s="47" t="s">
        <v>189</v>
      </c>
      <c r="Z145" s="49" t="s">
        <v>190</v>
      </c>
    </row>
    <row r="146" spans="1:26" x14ac:dyDescent="0.25">
      <c r="A146" s="41" t="s">
        <v>281</v>
      </c>
      <c r="B146" s="41" t="s">
        <v>1</v>
      </c>
      <c r="C146" s="48" t="str">
        <f>'к заполнению'!$B$11</f>
        <v>2026 год, 2 квартал</v>
      </c>
      <c r="D146" s="41" t="s">
        <v>160</v>
      </c>
      <c r="E146" s="42" t="s">
        <v>258</v>
      </c>
      <c r="F146" s="41" t="s">
        <v>161</v>
      </c>
      <c r="G146" s="42" t="s">
        <v>58</v>
      </c>
      <c r="H146" s="41" t="s">
        <v>426</v>
      </c>
      <c r="I146" s="43" t="s">
        <v>66</v>
      </c>
      <c r="J146" s="43" t="s">
        <v>13</v>
      </c>
      <c r="K146" s="43">
        <f>'к заполнению'!C181</f>
        <v>0</v>
      </c>
      <c r="L146" s="44"/>
      <c r="O146" s="43">
        <f>'к заполнению'!DD181</f>
        <v>0</v>
      </c>
      <c r="P146" s="42">
        <v>145</v>
      </c>
      <c r="Q146" s="42">
        <v>1</v>
      </c>
      <c r="X146" s="42" t="s">
        <v>188</v>
      </c>
      <c r="Y146" s="47" t="s">
        <v>189</v>
      </c>
      <c r="Z146" s="49" t="s">
        <v>190</v>
      </c>
    </row>
    <row r="147" spans="1:26" x14ac:dyDescent="0.25">
      <c r="A147" s="41" t="s">
        <v>281</v>
      </c>
      <c r="B147" s="41" t="s">
        <v>1</v>
      </c>
      <c r="C147" s="48" t="str">
        <f>'к заполнению'!$B$11</f>
        <v>2026 год, 2 квартал</v>
      </c>
      <c r="D147" s="41" t="s">
        <v>160</v>
      </c>
      <c r="E147" s="42" t="s">
        <v>258</v>
      </c>
      <c r="F147" s="41" t="s">
        <v>161</v>
      </c>
      <c r="G147" s="42" t="s">
        <v>58</v>
      </c>
      <c r="H147" s="41" t="s">
        <v>427</v>
      </c>
      <c r="I147" s="43" t="s">
        <v>259</v>
      </c>
      <c r="J147" s="43" t="s">
        <v>13</v>
      </c>
      <c r="K147" s="43">
        <f>'к заполнению'!C182</f>
        <v>0</v>
      </c>
      <c r="L147" s="44"/>
      <c r="O147" s="43">
        <f>'к заполнению'!DD182</f>
        <v>0</v>
      </c>
      <c r="P147" s="42">
        <v>146</v>
      </c>
      <c r="Q147" s="42">
        <v>1</v>
      </c>
      <c r="X147" s="42" t="s">
        <v>188</v>
      </c>
      <c r="Y147" s="47" t="s">
        <v>189</v>
      </c>
      <c r="Z147" s="49" t="s">
        <v>190</v>
      </c>
    </row>
    <row r="148" spans="1:26" x14ac:dyDescent="0.25">
      <c r="A148" s="41" t="s">
        <v>281</v>
      </c>
      <c r="B148" s="41" t="s">
        <v>1</v>
      </c>
      <c r="C148" s="48" t="str">
        <f>'к заполнению'!$B$11</f>
        <v>2026 год, 2 квартал</v>
      </c>
      <c r="D148" s="41" t="s">
        <v>160</v>
      </c>
      <c r="E148" s="42" t="s">
        <v>260</v>
      </c>
      <c r="F148" s="41" t="s">
        <v>161</v>
      </c>
      <c r="G148" s="42" t="s">
        <v>58</v>
      </c>
      <c r="H148" s="41" t="s">
        <v>428</v>
      </c>
      <c r="I148" s="41" t="s">
        <v>137</v>
      </c>
      <c r="J148" s="41" t="s">
        <v>13</v>
      </c>
      <c r="K148" s="43">
        <f>'к заполнению'!C184</f>
        <v>3002</v>
      </c>
      <c r="L148" s="41"/>
      <c r="O148" s="41">
        <f>'к заполнению'!DD184</f>
        <v>0</v>
      </c>
      <c r="P148" s="42">
        <v>147</v>
      </c>
      <c r="Q148" s="42">
        <v>1</v>
      </c>
      <c r="X148" s="42" t="s">
        <v>188</v>
      </c>
      <c r="Y148" s="47" t="s">
        <v>189</v>
      </c>
      <c r="Z148" s="49" t="s">
        <v>190</v>
      </c>
    </row>
    <row r="149" spans="1:26" x14ac:dyDescent="0.25">
      <c r="A149" s="41" t="s">
        <v>281</v>
      </c>
      <c r="B149" s="41" t="s">
        <v>1</v>
      </c>
      <c r="C149" s="48" t="str">
        <f>'к заполнению'!$B$11</f>
        <v>2026 год, 2 квартал</v>
      </c>
      <c r="D149" s="41" t="s">
        <v>160</v>
      </c>
      <c r="E149" s="42" t="s">
        <v>260</v>
      </c>
      <c r="F149" s="41" t="s">
        <v>161</v>
      </c>
      <c r="G149" s="42" t="s">
        <v>58</v>
      </c>
      <c r="H149" s="41" t="s">
        <v>429</v>
      </c>
      <c r="I149" s="41" t="s">
        <v>261</v>
      </c>
      <c r="J149" s="41" t="s">
        <v>13</v>
      </c>
      <c r="K149" s="43">
        <f>'к заполнению'!C185</f>
        <v>1706</v>
      </c>
      <c r="L149" s="41"/>
      <c r="O149" s="41">
        <f>'к заполнению'!DD185</f>
        <v>0</v>
      </c>
      <c r="P149" s="42">
        <v>148</v>
      </c>
      <c r="Q149" s="42">
        <v>1</v>
      </c>
      <c r="X149" s="42" t="s">
        <v>188</v>
      </c>
      <c r="Y149" s="47" t="s">
        <v>189</v>
      </c>
      <c r="Z149" s="49" t="s">
        <v>190</v>
      </c>
    </row>
    <row r="150" spans="1:26" x14ac:dyDescent="0.25">
      <c r="A150" s="41" t="s">
        <v>281</v>
      </c>
      <c r="B150" s="41" t="s">
        <v>1</v>
      </c>
      <c r="C150" s="48" t="str">
        <f>'к заполнению'!$B$11</f>
        <v>2026 год, 2 квартал</v>
      </c>
      <c r="D150" s="41" t="s">
        <v>160</v>
      </c>
      <c r="E150" s="42" t="s">
        <v>260</v>
      </c>
      <c r="F150" s="41" t="s">
        <v>161</v>
      </c>
      <c r="G150" s="42" t="s">
        <v>58</v>
      </c>
      <c r="H150" s="41" t="s">
        <v>430</v>
      </c>
      <c r="I150" s="41" t="s">
        <v>262</v>
      </c>
      <c r="J150" s="41" t="s">
        <v>13</v>
      </c>
      <c r="K150" s="43">
        <f>'к заполнению'!C186</f>
        <v>153</v>
      </c>
      <c r="L150" s="41"/>
      <c r="O150" s="41">
        <f>'к заполнению'!DD186</f>
        <v>0</v>
      </c>
      <c r="P150" s="42">
        <v>149</v>
      </c>
      <c r="Q150" s="42">
        <v>1</v>
      </c>
      <c r="X150" s="42" t="s">
        <v>188</v>
      </c>
      <c r="Y150" s="47" t="s">
        <v>189</v>
      </c>
      <c r="Z150" s="49" t="s">
        <v>190</v>
      </c>
    </row>
    <row r="151" spans="1:26" x14ac:dyDescent="0.25">
      <c r="A151" s="41" t="s">
        <v>281</v>
      </c>
      <c r="B151" s="41" t="s">
        <v>1</v>
      </c>
      <c r="C151" s="48" t="str">
        <f>'к заполнению'!$B$11</f>
        <v>2026 год, 2 квартал</v>
      </c>
      <c r="D151" s="41" t="s">
        <v>160</v>
      </c>
      <c r="E151" s="42" t="s">
        <v>260</v>
      </c>
      <c r="F151" s="41" t="s">
        <v>161</v>
      </c>
      <c r="G151" s="42" t="s">
        <v>58</v>
      </c>
      <c r="H151" s="41" t="s">
        <v>431</v>
      </c>
      <c r="I151" s="41" t="s">
        <v>263</v>
      </c>
      <c r="J151" s="41" t="s">
        <v>13</v>
      </c>
      <c r="K151" s="43">
        <f>'к заполнению'!C187</f>
        <v>807</v>
      </c>
      <c r="L151" s="41"/>
      <c r="O151" s="41">
        <f>'к заполнению'!DD187</f>
        <v>0</v>
      </c>
      <c r="P151" s="42">
        <v>150</v>
      </c>
      <c r="Q151" s="42">
        <v>1</v>
      </c>
      <c r="X151" s="42" t="s">
        <v>188</v>
      </c>
      <c r="Y151" s="47" t="s">
        <v>189</v>
      </c>
      <c r="Z151" s="49" t="s">
        <v>190</v>
      </c>
    </row>
    <row r="152" spans="1:26" x14ac:dyDescent="0.25">
      <c r="A152" s="41" t="s">
        <v>281</v>
      </c>
      <c r="B152" s="41" t="s">
        <v>1</v>
      </c>
      <c r="C152" s="48" t="str">
        <f>'к заполнению'!$B$11</f>
        <v>2026 год, 2 квартал</v>
      </c>
      <c r="D152" s="41" t="s">
        <v>160</v>
      </c>
      <c r="E152" s="42" t="s">
        <v>260</v>
      </c>
      <c r="F152" s="41" t="s">
        <v>161</v>
      </c>
      <c r="G152" s="42" t="s">
        <v>58</v>
      </c>
      <c r="H152" s="41" t="s">
        <v>432</v>
      </c>
      <c r="I152" s="41" t="s">
        <v>280</v>
      </c>
      <c r="J152" s="41" t="s">
        <v>13</v>
      </c>
      <c r="K152" s="44">
        <f>'к заполнению'!C188</f>
        <v>97</v>
      </c>
      <c r="L152" s="41"/>
      <c r="O152" s="41"/>
      <c r="P152" s="42">
        <v>151</v>
      </c>
      <c r="Q152" s="42">
        <v>1</v>
      </c>
      <c r="X152" s="42" t="s">
        <v>188</v>
      </c>
      <c r="Y152" s="47" t="s">
        <v>189</v>
      </c>
      <c r="Z152" s="49" t="s">
        <v>190</v>
      </c>
    </row>
    <row r="153" spans="1:26" x14ac:dyDescent="0.25">
      <c r="A153" s="41" t="s">
        <v>281</v>
      </c>
      <c r="B153" s="41" t="s">
        <v>1</v>
      </c>
      <c r="C153" s="48" t="str">
        <f>'к заполнению'!$B$11</f>
        <v>2026 год, 2 квартал</v>
      </c>
      <c r="D153" s="41" t="s">
        <v>160</v>
      </c>
      <c r="E153" s="42" t="s">
        <v>260</v>
      </c>
      <c r="F153" s="41" t="s">
        <v>161</v>
      </c>
      <c r="G153" s="42" t="s">
        <v>58</v>
      </c>
      <c r="H153" s="41" t="s">
        <v>433</v>
      </c>
      <c r="I153" s="41" t="s">
        <v>279</v>
      </c>
      <c r="J153" s="41" t="s">
        <v>13</v>
      </c>
      <c r="K153" s="43">
        <f>'к заполнению'!C189</f>
        <v>239</v>
      </c>
      <c r="L153" s="41"/>
      <c r="O153" s="41">
        <f>'к заполнению'!DD189</f>
        <v>0</v>
      </c>
      <c r="P153" s="42">
        <v>152</v>
      </c>
      <c r="Q153" s="42">
        <v>1</v>
      </c>
      <c r="X153" s="42" t="s">
        <v>188</v>
      </c>
      <c r="Y153" s="47" t="s">
        <v>189</v>
      </c>
      <c r="Z153" s="49" t="s">
        <v>190</v>
      </c>
    </row>
    <row r="154" spans="1:26" x14ac:dyDescent="0.25">
      <c r="A154" s="41" t="s">
        <v>281</v>
      </c>
      <c r="B154" s="41" t="s">
        <v>1</v>
      </c>
      <c r="C154" s="48" t="str">
        <f>'к заполнению'!$B$11</f>
        <v>2026 год, 2 квартал</v>
      </c>
      <c r="D154" s="41" t="s">
        <v>160</v>
      </c>
      <c r="E154" s="42" t="s">
        <v>264</v>
      </c>
      <c r="F154" s="41" t="s">
        <v>161</v>
      </c>
      <c r="G154" s="42" t="s">
        <v>58</v>
      </c>
      <c r="H154" s="41" t="s">
        <v>434</v>
      </c>
      <c r="I154" s="41" t="s">
        <v>265</v>
      </c>
      <c r="J154" s="41" t="s">
        <v>13</v>
      </c>
      <c r="K154" s="43">
        <f>'к заполнению'!C191</f>
        <v>30</v>
      </c>
      <c r="L154" s="41"/>
      <c r="O154" s="41">
        <f>'к заполнению'!DD191</f>
        <v>0</v>
      </c>
      <c r="P154" s="42">
        <v>153</v>
      </c>
      <c r="Q154" s="42">
        <v>1</v>
      </c>
      <c r="X154" s="42" t="s">
        <v>188</v>
      </c>
      <c r="Y154" s="47" t="s">
        <v>189</v>
      </c>
      <c r="Z154" s="49" t="s">
        <v>190</v>
      </c>
    </row>
    <row r="155" spans="1:26" x14ac:dyDescent="0.25">
      <c r="A155" s="41" t="s">
        <v>281</v>
      </c>
      <c r="B155" s="41" t="s">
        <v>1</v>
      </c>
      <c r="C155" s="48" t="str">
        <f>'к заполнению'!$B$11</f>
        <v>2026 год, 2 квартал</v>
      </c>
      <c r="D155" s="41" t="s">
        <v>160</v>
      </c>
      <c r="E155" s="42" t="s">
        <v>264</v>
      </c>
      <c r="F155" s="41" t="s">
        <v>161</v>
      </c>
      <c r="G155" s="42" t="s">
        <v>58</v>
      </c>
      <c r="H155" s="41" t="s">
        <v>435</v>
      </c>
      <c r="I155" s="41" t="s">
        <v>266</v>
      </c>
      <c r="J155" s="41" t="s">
        <v>13</v>
      </c>
      <c r="K155" s="43">
        <f>'к заполнению'!C192</f>
        <v>0</v>
      </c>
      <c r="L155" s="41"/>
      <c r="O155" s="41">
        <f>'к заполнению'!DD192</f>
        <v>0</v>
      </c>
      <c r="P155" s="42">
        <v>154</v>
      </c>
      <c r="Q155" s="42">
        <v>1</v>
      </c>
      <c r="X155" s="42" t="s">
        <v>188</v>
      </c>
      <c r="Y155" s="47" t="s">
        <v>189</v>
      </c>
      <c r="Z155" s="49" t="s">
        <v>190</v>
      </c>
    </row>
    <row r="156" spans="1:26" x14ac:dyDescent="0.25">
      <c r="A156" s="41" t="s">
        <v>281</v>
      </c>
      <c r="B156" s="41" t="s">
        <v>1</v>
      </c>
      <c r="C156" s="48" t="str">
        <f>'к заполнению'!$B$11</f>
        <v>2026 год, 2 квартал</v>
      </c>
      <c r="D156" s="41" t="s">
        <v>160</v>
      </c>
      <c r="E156" s="42" t="s">
        <v>264</v>
      </c>
      <c r="F156" s="41" t="s">
        <v>161</v>
      </c>
      <c r="G156" s="42" t="s">
        <v>58</v>
      </c>
      <c r="H156" s="41" t="s">
        <v>436</v>
      </c>
      <c r="I156" s="41" t="s">
        <v>267</v>
      </c>
      <c r="J156" s="41" t="s">
        <v>13</v>
      </c>
      <c r="K156" s="43">
        <f>'к заполнению'!C193</f>
        <v>30</v>
      </c>
      <c r="L156" s="41"/>
      <c r="O156" s="41">
        <f>'к заполнению'!DD193</f>
        <v>0</v>
      </c>
      <c r="P156" s="42">
        <v>155</v>
      </c>
      <c r="Q156" s="42">
        <v>1</v>
      </c>
      <c r="X156" s="42" t="s">
        <v>188</v>
      </c>
      <c r="Y156" s="47" t="s">
        <v>189</v>
      </c>
      <c r="Z156" s="49" t="s">
        <v>190</v>
      </c>
    </row>
    <row r="157" spans="1:26" x14ac:dyDescent="0.25">
      <c r="A157" s="41" t="s">
        <v>281</v>
      </c>
      <c r="B157" s="41" t="s">
        <v>1</v>
      </c>
      <c r="C157" s="48" t="str">
        <f>'к заполнению'!$B$11</f>
        <v>2026 год, 2 квартал</v>
      </c>
      <c r="D157" s="41" t="s">
        <v>160</v>
      </c>
      <c r="E157" s="42" t="s">
        <v>264</v>
      </c>
      <c r="F157" s="41" t="s">
        <v>161</v>
      </c>
      <c r="G157" s="42" t="s">
        <v>58</v>
      </c>
      <c r="H157" s="41" t="s">
        <v>437</v>
      </c>
      <c r="I157" s="41" t="s">
        <v>268</v>
      </c>
      <c r="J157" s="41" t="s">
        <v>13</v>
      </c>
      <c r="K157" s="43">
        <f>'к заполнению'!C194</f>
        <v>0</v>
      </c>
      <c r="L157" s="41"/>
      <c r="O157" s="41">
        <f>'к заполнению'!DD194</f>
        <v>0</v>
      </c>
      <c r="P157" s="42">
        <v>156</v>
      </c>
      <c r="Q157" s="42">
        <v>1</v>
      </c>
      <c r="X157" s="42" t="s">
        <v>188</v>
      </c>
      <c r="Y157" s="47" t="s">
        <v>189</v>
      </c>
      <c r="Z157" s="49" t="s">
        <v>190</v>
      </c>
    </row>
    <row r="158" spans="1:26" x14ac:dyDescent="0.25">
      <c r="A158" s="41" t="s">
        <v>281</v>
      </c>
      <c r="B158" s="41" t="s">
        <v>1</v>
      </c>
      <c r="C158" s="48" t="str">
        <f>'к заполнению'!$B$11</f>
        <v>2026 год, 2 квартал</v>
      </c>
      <c r="D158" s="41" t="s">
        <v>160</v>
      </c>
      <c r="E158" s="42" t="s">
        <v>264</v>
      </c>
      <c r="F158" s="41" t="s">
        <v>161</v>
      </c>
      <c r="G158" s="42" t="s">
        <v>58</v>
      </c>
      <c r="H158" s="41" t="s">
        <v>438</v>
      </c>
      <c r="I158" s="41" t="s">
        <v>269</v>
      </c>
      <c r="J158" s="41" t="s">
        <v>13</v>
      </c>
      <c r="K158" s="43">
        <f>'к заполнению'!C195</f>
        <v>0</v>
      </c>
      <c r="L158" s="41"/>
      <c r="O158" s="41">
        <f>'к заполнению'!DD195</f>
        <v>0</v>
      </c>
      <c r="P158" s="42">
        <v>157</v>
      </c>
      <c r="Q158" s="42">
        <v>1</v>
      </c>
      <c r="X158" s="42" t="s">
        <v>188</v>
      </c>
      <c r="Y158" s="47" t="s">
        <v>189</v>
      </c>
      <c r="Z158" s="49" t="s">
        <v>190</v>
      </c>
    </row>
    <row r="159" spans="1:26" x14ac:dyDescent="0.25">
      <c r="A159" s="41" t="s">
        <v>281</v>
      </c>
      <c r="B159" s="41" t="s">
        <v>1</v>
      </c>
      <c r="C159" s="48" t="str">
        <f>'к заполнению'!$B$11</f>
        <v>2026 год, 2 квартал</v>
      </c>
      <c r="D159" s="41" t="s">
        <v>160</v>
      </c>
      <c r="E159" s="42" t="s">
        <v>264</v>
      </c>
      <c r="F159" s="41" t="s">
        <v>161</v>
      </c>
      <c r="G159" s="42" t="s">
        <v>58</v>
      </c>
      <c r="H159" s="41" t="s">
        <v>439</v>
      </c>
      <c r="I159" s="41" t="s">
        <v>270</v>
      </c>
      <c r="J159" s="41" t="s">
        <v>13</v>
      </c>
      <c r="K159" s="43">
        <f>'к заполнению'!C196</f>
        <v>0</v>
      </c>
      <c r="L159" s="41"/>
      <c r="O159" s="41">
        <f>'к заполнению'!DD196</f>
        <v>0</v>
      </c>
      <c r="P159" s="42">
        <v>158</v>
      </c>
      <c r="Q159" s="42">
        <v>1</v>
      </c>
      <c r="X159" s="42" t="s">
        <v>188</v>
      </c>
      <c r="Y159" s="47" t="s">
        <v>189</v>
      </c>
      <c r="Z159" s="49" t="s">
        <v>190</v>
      </c>
    </row>
    <row r="160" spans="1:26" x14ac:dyDescent="0.25">
      <c r="A160" s="41" t="s">
        <v>281</v>
      </c>
      <c r="B160" s="41" t="s">
        <v>1</v>
      </c>
      <c r="C160" s="48" t="str">
        <f>'к заполнению'!$B$11</f>
        <v>2026 год, 2 квартал</v>
      </c>
      <c r="D160" s="41" t="s">
        <v>160</v>
      </c>
      <c r="E160" s="42" t="s">
        <v>271</v>
      </c>
      <c r="F160" s="41" t="s">
        <v>161</v>
      </c>
      <c r="G160" s="42" t="s">
        <v>58</v>
      </c>
      <c r="H160" s="41" t="s">
        <v>440</v>
      </c>
      <c r="I160" s="41" t="s">
        <v>265</v>
      </c>
      <c r="J160" s="41" t="s">
        <v>13</v>
      </c>
      <c r="K160" s="43">
        <f>'к заполнению'!C198</f>
        <v>0</v>
      </c>
      <c r="L160" s="41"/>
      <c r="O160" s="41">
        <f>'к заполнению'!DD198</f>
        <v>0</v>
      </c>
      <c r="P160" s="42">
        <v>159</v>
      </c>
      <c r="Q160" s="42">
        <v>1</v>
      </c>
      <c r="X160" s="42" t="s">
        <v>188</v>
      </c>
      <c r="Y160" s="47" t="s">
        <v>189</v>
      </c>
      <c r="Z160" s="49" t="s">
        <v>190</v>
      </c>
    </row>
    <row r="161" spans="1:26" x14ac:dyDescent="0.25">
      <c r="A161" s="41" t="s">
        <v>281</v>
      </c>
      <c r="B161" s="41" t="s">
        <v>1</v>
      </c>
      <c r="C161" s="48" t="str">
        <f>'к заполнению'!$B$11</f>
        <v>2026 год, 2 квартал</v>
      </c>
      <c r="D161" s="41" t="s">
        <v>160</v>
      </c>
      <c r="E161" s="42" t="s">
        <v>271</v>
      </c>
      <c r="F161" s="41" t="s">
        <v>161</v>
      </c>
      <c r="G161" s="42" t="s">
        <v>58</v>
      </c>
      <c r="H161" s="41" t="s">
        <v>441</v>
      </c>
      <c r="I161" s="41" t="s">
        <v>266</v>
      </c>
      <c r="J161" s="41" t="s">
        <v>13</v>
      </c>
      <c r="K161" s="43">
        <f>'к заполнению'!C199</f>
        <v>0</v>
      </c>
      <c r="L161" s="41"/>
      <c r="O161" s="41">
        <f>'к заполнению'!DD199</f>
        <v>0</v>
      </c>
      <c r="P161" s="42">
        <v>160</v>
      </c>
      <c r="Q161" s="42">
        <v>1</v>
      </c>
      <c r="X161" s="42" t="s">
        <v>188</v>
      </c>
      <c r="Y161" s="47" t="s">
        <v>189</v>
      </c>
      <c r="Z161" s="49" t="s">
        <v>190</v>
      </c>
    </row>
    <row r="162" spans="1:26" x14ac:dyDescent="0.25">
      <c r="A162" s="41" t="s">
        <v>281</v>
      </c>
      <c r="B162" s="41" t="s">
        <v>1</v>
      </c>
      <c r="C162" s="48" t="str">
        <f>'к заполнению'!$B$11</f>
        <v>2026 год, 2 квартал</v>
      </c>
      <c r="D162" s="41" t="s">
        <v>160</v>
      </c>
      <c r="E162" s="42" t="s">
        <v>271</v>
      </c>
      <c r="F162" s="41" t="s">
        <v>161</v>
      </c>
      <c r="G162" s="42" t="s">
        <v>58</v>
      </c>
      <c r="H162" s="41" t="s">
        <v>442</v>
      </c>
      <c r="I162" s="41" t="s">
        <v>267</v>
      </c>
      <c r="J162" s="41" t="s">
        <v>13</v>
      </c>
      <c r="K162" s="43">
        <f>'к заполнению'!C200</f>
        <v>0</v>
      </c>
      <c r="L162" s="41"/>
      <c r="O162" s="41">
        <f>'к заполнению'!DD200</f>
        <v>0</v>
      </c>
      <c r="P162" s="42">
        <v>161</v>
      </c>
      <c r="Q162" s="42">
        <v>1</v>
      </c>
      <c r="X162" s="42" t="s">
        <v>188</v>
      </c>
      <c r="Y162" s="47" t="s">
        <v>189</v>
      </c>
      <c r="Z162" s="49" t="s">
        <v>190</v>
      </c>
    </row>
    <row r="163" spans="1:26" x14ac:dyDescent="0.25">
      <c r="A163" s="41" t="s">
        <v>281</v>
      </c>
      <c r="B163" s="41" t="s">
        <v>1</v>
      </c>
      <c r="C163" s="48" t="str">
        <f>'к заполнению'!$B$11</f>
        <v>2026 год, 2 квартал</v>
      </c>
      <c r="D163" s="41" t="s">
        <v>160</v>
      </c>
      <c r="E163" s="42" t="s">
        <v>271</v>
      </c>
      <c r="F163" s="41" t="s">
        <v>161</v>
      </c>
      <c r="G163" s="42" t="s">
        <v>58</v>
      </c>
      <c r="H163" s="41" t="s">
        <v>443</v>
      </c>
      <c r="I163" s="41" t="s">
        <v>268</v>
      </c>
      <c r="J163" s="41" t="s">
        <v>13</v>
      </c>
      <c r="K163" s="43">
        <f>'к заполнению'!C201</f>
        <v>0</v>
      </c>
      <c r="L163" s="41"/>
      <c r="O163" s="41">
        <f>'к заполнению'!DD201</f>
        <v>0</v>
      </c>
      <c r="P163" s="42">
        <v>162</v>
      </c>
      <c r="Q163" s="42">
        <v>1</v>
      </c>
      <c r="X163" s="42" t="s">
        <v>188</v>
      </c>
      <c r="Y163" s="47" t="s">
        <v>189</v>
      </c>
      <c r="Z163" s="49" t="s">
        <v>190</v>
      </c>
    </row>
    <row r="164" spans="1:26" x14ac:dyDescent="0.25">
      <c r="A164" s="41" t="s">
        <v>281</v>
      </c>
      <c r="B164" s="41" t="s">
        <v>1</v>
      </c>
      <c r="C164" s="48" t="str">
        <f>'к заполнению'!$B$11</f>
        <v>2026 год, 2 квартал</v>
      </c>
      <c r="D164" s="41" t="s">
        <v>160</v>
      </c>
      <c r="E164" s="42" t="s">
        <v>271</v>
      </c>
      <c r="F164" s="41" t="s">
        <v>161</v>
      </c>
      <c r="G164" s="42" t="s">
        <v>58</v>
      </c>
      <c r="H164" s="41" t="s">
        <v>445</v>
      </c>
      <c r="I164" s="41" t="s">
        <v>269</v>
      </c>
      <c r="J164" s="41" t="s">
        <v>13</v>
      </c>
      <c r="K164" s="43">
        <f>'к заполнению'!C202</f>
        <v>0</v>
      </c>
      <c r="L164" s="41"/>
      <c r="O164" s="41">
        <f>'к заполнению'!DD202</f>
        <v>0</v>
      </c>
      <c r="P164" s="42">
        <v>163</v>
      </c>
      <c r="Q164" s="42">
        <v>1</v>
      </c>
      <c r="X164" s="42" t="s">
        <v>188</v>
      </c>
      <c r="Y164" s="47" t="s">
        <v>189</v>
      </c>
      <c r="Z164" s="49" t="s">
        <v>190</v>
      </c>
    </row>
    <row r="165" spans="1:26" x14ac:dyDescent="0.25">
      <c r="A165" s="41" t="s">
        <v>281</v>
      </c>
      <c r="B165" s="41" t="s">
        <v>1</v>
      </c>
      <c r="C165" s="48" t="str">
        <f>'к заполнению'!$B$11</f>
        <v>2026 год, 2 квартал</v>
      </c>
      <c r="D165" s="41" t="s">
        <v>160</v>
      </c>
      <c r="E165" s="42" t="s">
        <v>271</v>
      </c>
      <c r="F165" s="41" t="s">
        <v>161</v>
      </c>
      <c r="G165" s="42" t="s">
        <v>58</v>
      </c>
      <c r="H165" s="41" t="s">
        <v>446</v>
      </c>
      <c r="I165" s="41" t="s">
        <v>270</v>
      </c>
      <c r="J165" s="41" t="s">
        <v>13</v>
      </c>
      <c r="K165" s="43">
        <f>'к заполнению'!C203</f>
        <v>0</v>
      </c>
      <c r="L165" s="41"/>
      <c r="O165" s="41">
        <f>'к заполнению'!DD203</f>
        <v>0</v>
      </c>
      <c r="P165" s="42">
        <v>164</v>
      </c>
      <c r="Q165" s="42">
        <v>1</v>
      </c>
      <c r="X165" s="42" t="s">
        <v>188</v>
      </c>
      <c r="Y165" s="47" t="s">
        <v>189</v>
      </c>
      <c r="Z165" s="49" t="s">
        <v>190</v>
      </c>
    </row>
    <row r="166" spans="1:26" x14ac:dyDescent="0.25">
      <c r="A166" s="42" t="s">
        <v>281</v>
      </c>
      <c r="B166" s="42" t="s">
        <v>1</v>
      </c>
      <c r="C166" s="48" t="str">
        <f>'к заполнению'!$B$11</f>
        <v>2026 год, 2 квартал</v>
      </c>
      <c r="D166" s="42" t="s">
        <v>160</v>
      </c>
      <c r="E166" s="42" t="s">
        <v>212</v>
      </c>
      <c r="F166" s="42" t="s">
        <v>161</v>
      </c>
      <c r="G166" s="42" t="s">
        <v>273</v>
      </c>
      <c r="H166" s="41" t="s">
        <v>447</v>
      </c>
      <c r="I166" s="43" t="s">
        <v>213</v>
      </c>
      <c r="J166" s="42" t="s">
        <v>13</v>
      </c>
      <c r="K166" s="44">
        <f>'к заполнению'!D34</f>
        <v>244</v>
      </c>
      <c r="O166" s="42">
        <f>'к заполнению'!DE34</f>
        <v>0</v>
      </c>
      <c r="P166" s="42">
        <v>165</v>
      </c>
      <c r="Q166" s="42">
        <v>1</v>
      </c>
      <c r="X166" s="42" t="s">
        <v>188</v>
      </c>
      <c r="Y166" s="42" t="s">
        <v>189</v>
      </c>
      <c r="Z166" s="42" t="s">
        <v>190</v>
      </c>
    </row>
    <row r="167" spans="1:26" x14ac:dyDescent="0.25">
      <c r="A167" s="42" t="s">
        <v>281</v>
      </c>
      <c r="B167" s="42" t="s">
        <v>1</v>
      </c>
      <c r="C167" s="48" t="str">
        <f>'к заполнению'!$B$11</f>
        <v>2026 год, 2 квартал</v>
      </c>
      <c r="D167" s="42" t="s">
        <v>160</v>
      </c>
      <c r="E167" s="42" t="s">
        <v>212</v>
      </c>
      <c r="F167" s="42" t="s">
        <v>161</v>
      </c>
      <c r="G167" s="42" t="s">
        <v>273</v>
      </c>
      <c r="H167" s="41" t="s">
        <v>448</v>
      </c>
      <c r="I167" s="43" t="s">
        <v>85</v>
      </c>
      <c r="J167" s="42" t="s">
        <v>13</v>
      </c>
      <c r="K167" s="44">
        <f>'к заполнению'!D35</f>
        <v>45</v>
      </c>
      <c r="O167" s="42">
        <f>'к заполнению'!DE35</f>
        <v>0</v>
      </c>
      <c r="P167" s="42">
        <v>166</v>
      </c>
      <c r="Q167" s="42">
        <v>1</v>
      </c>
      <c r="X167" s="42" t="s">
        <v>188</v>
      </c>
      <c r="Y167" s="42" t="s">
        <v>189</v>
      </c>
      <c r="Z167" s="42" t="s">
        <v>190</v>
      </c>
    </row>
    <row r="168" spans="1:26" x14ac:dyDescent="0.25">
      <c r="A168" s="42" t="s">
        <v>281</v>
      </c>
      <c r="B168" s="42" t="s">
        <v>1</v>
      </c>
      <c r="C168" s="48" t="str">
        <f>'к заполнению'!$B$11</f>
        <v>2026 год, 2 квартал</v>
      </c>
      <c r="D168" s="42" t="s">
        <v>160</v>
      </c>
      <c r="E168" s="42" t="s">
        <v>212</v>
      </c>
      <c r="F168" s="42" t="s">
        <v>161</v>
      </c>
      <c r="G168" s="42" t="s">
        <v>273</v>
      </c>
      <c r="H168" s="41" t="s">
        <v>449</v>
      </c>
      <c r="I168" s="43" t="s">
        <v>86</v>
      </c>
      <c r="J168" s="42" t="s">
        <v>13</v>
      </c>
      <c r="K168" s="44">
        <f>'к заполнению'!D36</f>
        <v>44</v>
      </c>
      <c r="O168" s="42">
        <f>'к заполнению'!DE36</f>
        <v>0</v>
      </c>
      <c r="P168" s="42">
        <v>167</v>
      </c>
      <c r="Q168" s="42">
        <v>1</v>
      </c>
      <c r="X168" s="42" t="s">
        <v>188</v>
      </c>
      <c r="Y168" s="42" t="s">
        <v>189</v>
      </c>
      <c r="Z168" s="42" t="s">
        <v>190</v>
      </c>
    </row>
    <row r="169" spans="1:26" x14ac:dyDescent="0.25">
      <c r="A169" s="42" t="s">
        <v>281</v>
      </c>
      <c r="B169" s="42" t="s">
        <v>1</v>
      </c>
      <c r="C169" s="48" t="str">
        <f>'к заполнению'!$B$11</f>
        <v>2026 год, 2 квартал</v>
      </c>
      <c r="D169" s="42" t="s">
        <v>160</v>
      </c>
      <c r="E169" s="42" t="s">
        <v>212</v>
      </c>
      <c r="F169" s="42" t="s">
        <v>161</v>
      </c>
      <c r="G169" s="42" t="s">
        <v>273</v>
      </c>
      <c r="H169" s="41" t="s">
        <v>450</v>
      </c>
      <c r="I169" s="43" t="s">
        <v>214</v>
      </c>
      <c r="J169" s="42" t="s">
        <v>13</v>
      </c>
      <c r="K169" s="44">
        <f>'к заполнению'!D37</f>
        <v>5</v>
      </c>
      <c r="O169" s="42">
        <f>'к заполнению'!DE37</f>
        <v>0</v>
      </c>
      <c r="P169" s="42">
        <v>168</v>
      </c>
      <c r="Q169" s="42">
        <v>1</v>
      </c>
      <c r="X169" s="42" t="s">
        <v>188</v>
      </c>
      <c r="Y169" s="42" t="s">
        <v>189</v>
      </c>
      <c r="Z169" s="42" t="s">
        <v>190</v>
      </c>
    </row>
    <row r="170" spans="1:26" x14ac:dyDescent="0.25">
      <c r="A170" s="42" t="s">
        <v>281</v>
      </c>
      <c r="B170" s="42" t="s">
        <v>1</v>
      </c>
      <c r="C170" s="48" t="str">
        <f>'к заполнению'!$B$11</f>
        <v>2026 год, 2 квартал</v>
      </c>
      <c r="D170" s="42" t="s">
        <v>160</v>
      </c>
      <c r="E170" s="42" t="s">
        <v>212</v>
      </c>
      <c r="F170" s="42" t="s">
        <v>161</v>
      </c>
      <c r="G170" s="42" t="s">
        <v>273</v>
      </c>
      <c r="H170" s="41" t="s">
        <v>451</v>
      </c>
      <c r="I170" s="43" t="s">
        <v>87</v>
      </c>
      <c r="J170" s="42" t="s">
        <v>13</v>
      </c>
      <c r="K170" s="44">
        <f>'к заполнению'!D38</f>
        <v>10</v>
      </c>
      <c r="O170" s="42">
        <f>'к заполнению'!DE38</f>
        <v>0</v>
      </c>
      <c r="P170" s="42">
        <v>169</v>
      </c>
      <c r="Q170" s="42">
        <v>1</v>
      </c>
      <c r="X170" s="42" t="s">
        <v>188</v>
      </c>
      <c r="Y170" s="42" t="s">
        <v>189</v>
      </c>
      <c r="Z170" s="42" t="s">
        <v>190</v>
      </c>
    </row>
    <row r="171" spans="1:26" x14ac:dyDescent="0.25">
      <c r="A171" s="42" t="s">
        <v>281</v>
      </c>
      <c r="B171" s="42" t="s">
        <v>1</v>
      </c>
      <c r="C171" s="48" t="str">
        <f>'к заполнению'!$B$11</f>
        <v>2026 год, 2 квартал</v>
      </c>
      <c r="D171" s="42" t="s">
        <v>160</v>
      </c>
      <c r="E171" s="42" t="s">
        <v>212</v>
      </c>
      <c r="F171" s="42" t="s">
        <v>161</v>
      </c>
      <c r="G171" s="42" t="s">
        <v>273</v>
      </c>
      <c r="H171" s="41" t="s">
        <v>452</v>
      </c>
      <c r="I171" s="43" t="s">
        <v>89</v>
      </c>
      <c r="J171" s="42" t="s">
        <v>13</v>
      </c>
      <c r="K171" s="44">
        <f>'к заполнению'!D39</f>
        <v>123</v>
      </c>
      <c r="O171" s="42">
        <f>'к заполнению'!DE39</f>
        <v>0</v>
      </c>
      <c r="P171" s="42">
        <v>170</v>
      </c>
      <c r="Q171" s="42">
        <v>1</v>
      </c>
      <c r="X171" s="42" t="s">
        <v>188</v>
      </c>
      <c r="Y171" s="42" t="s">
        <v>189</v>
      </c>
      <c r="Z171" s="42" t="s">
        <v>190</v>
      </c>
    </row>
    <row r="172" spans="1:26" x14ac:dyDescent="0.25">
      <c r="A172" s="42" t="s">
        <v>281</v>
      </c>
      <c r="B172" s="42" t="s">
        <v>1</v>
      </c>
      <c r="C172" s="48" t="str">
        <f>'к заполнению'!$B$11</f>
        <v>2026 год, 2 квартал</v>
      </c>
      <c r="D172" s="42" t="s">
        <v>160</v>
      </c>
      <c r="E172" s="42" t="s">
        <v>212</v>
      </c>
      <c r="F172" s="42" t="s">
        <v>161</v>
      </c>
      <c r="G172" s="42" t="s">
        <v>273</v>
      </c>
      <c r="H172" s="41" t="s">
        <v>453</v>
      </c>
      <c r="I172" s="43" t="s">
        <v>88</v>
      </c>
      <c r="J172" s="42" t="s">
        <v>13</v>
      </c>
      <c r="K172" s="44">
        <f>'к заполнению'!D40</f>
        <v>2</v>
      </c>
      <c r="O172" s="42">
        <f>'к заполнению'!DE40</f>
        <v>0</v>
      </c>
      <c r="P172" s="42">
        <v>171</v>
      </c>
      <c r="Q172" s="42">
        <v>1</v>
      </c>
      <c r="X172" s="42" t="s">
        <v>188</v>
      </c>
      <c r="Y172" s="42" t="s">
        <v>189</v>
      </c>
      <c r="Z172" s="42" t="s">
        <v>190</v>
      </c>
    </row>
    <row r="173" spans="1:26" x14ac:dyDescent="0.25">
      <c r="A173" s="42" t="s">
        <v>281</v>
      </c>
      <c r="B173" s="42" t="s">
        <v>1</v>
      </c>
      <c r="C173" s="48" t="str">
        <f>'к заполнению'!$B$11</f>
        <v>2026 год, 2 квартал</v>
      </c>
      <c r="D173" s="42" t="s">
        <v>160</v>
      </c>
      <c r="E173" s="42" t="s">
        <v>212</v>
      </c>
      <c r="F173" s="42" t="s">
        <v>161</v>
      </c>
      <c r="G173" s="42" t="s">
        <v>273</v>
      </c>
      <c r="H173" s="41" t="s">
        <v>454</v>
      </c>
      <c r="I173" s="43" t="s">
        <v>215</v>
      </c>
      <c r="J173" s="42" t="s">
        <v>13</v>
      </c>
      <c r="K173" s="44">
        <f>'к заполнению'!D41</f>
        <v>0</v>
      </c>
      <c r="O173" s="42">
        <f>'к заполнению'!DE41</f>
        <v>0</v>
      </c>
      <c r="P173" s="42">
        <v>172</v>
      </c>
      <c r="Q173" s="42">
        <v>1</v>
      </c>
      <c r="X173" s="42" t="s">
        <v>188</v>
      </c>
      <c r="Y173" s="42" t="s">
        <v>189</v>
      </c>
      <c r="Z173" s="42" t="s">
        <v>190</v>
      </c>
    </row>
    <row r="174" spans="1:26" x14ac:dyDescent="0.25">
      <c r="A174" s="42" t="s">
        <v>281</v>
      </c>
      <c r="B174" s="42" t="s">
        <v>1</v>
      </c>
      <c r="C174" s="48" t="str">
        <f>'к заполнению'!$B$11</f>
        <v>2026 год, 2 квартал</v>
      </c>
      <c r="D174" s="42" t="s">
        <v>160</v>
      </c>
      <c r="E174" s="42" t="s">
        <v>212</v>
      </c>
      <c r="F174" s="42" t="s">
        <v>161</v>
      </c>
      <c r="G174" s="42" t="s">
        <v>273</v>
      </c>
      <c r="H174" s="41" t="s">
        <v>455</v>
      </c>
      <c r="I174" s="43" t="s">
        <v>91</v>
      </c>
      <c r="J174" s="42" t="s">
        <v>13</v>
      </c>
      <c r="K174" s="44">
        <f>'к заполнению'!D42</f>
        <v>0</v>
      </c>
      <c r="O174" s="42">
        <f>'к заполнению'!DE42</f>
        <v>0</v>
      </c>
      <c r="P174" s="42">
        <v>173</v>
      </c>
      <c r="Q174" s="42">
        <v>1</v>
      </c>
      <c r="X174" s="42" t="s">
        <v>188</v>
      </c>
      <c r="Y174" s="42" t="s">
        <v>189</v>
      </c>
      <c r="Z174" s="42" t="s">
        <v>190</v>
      </c>
    </row>
    <row r="175" spans="1:26" x14ac:dyDescent="0.25">
      <c r="A175" s="42" t="s">
        <v>281</v>
      </c>
      <c r="B175" s="42" t="s">
        <v>1</v>
      </c>
      <c r="C175" s="48" t="str">
        <f>'к заполнению'!$B$11</f>
        <v>2026 год, 2 квартал</v>
      </c>
      <c r="D175" s="42" t="s">
        <v>160</v>
      </c>
      <c r="E175" s="42" t="s">
        <v>212</v>
      </c>
      <c r="F175" s="42" t="s">
        <v>161</v>
      </c>
      <c r="G175" s="42" t="s">
        <v>273</v>
      </c>
      <c r="H175" s="41" t="s">
        <v>456</v>
      </c>
      <c r="I175" s="43" t="s">
        <v>216</v>
      </c>
      <c r="J175" s="42" t="s">
        <v>13</v>
      </c>
      <c r="K175" s="44">
        <f>'к заполнению'!D43</f>
        <v>20</v>
      </c>
      <c r="O175" s="42">
        <f>'к заполнению'!DE43</f>
        <v>0</v>
      </c>
      <c r="P175" s="42">
        <v>174</v>
      </c>
      <c r="Q175" s="42">
        <v>1</v>
      </c>
      <c r="X175" s="42" t="s">
        <v>188</v>
      </c>
      <c r="Y175" s="42" t="s">
        <v>189</v>
      </c>
      <c r="Z175" s="42" t="s">
        <v>190</v>
      </c>
    </row>
    <row r="176" spans="1:26" x14ac:dyDescent="0.25">
      <c r="A176" s="42" t="s">
        <v>281</v>
      </c>
      <c r="B176" s="42" t="s">
        <v>1</v>
      </c>
      <c r="C176" s="48" t="str">
        <f>'к заполнению'!$B$11</f>
        <v>2026 год, 2 квартал</v>
      </c>
      <c r="D176" s="42" t="s">
        <v>160</v>
      </c>
      <c r="E176" s="42" t="s">
        <v>217</v>
      </c>
      <c r="F176" s="42" t="s">
        <v>161</v>
      </c>
      <c r="G176" s="42" t="s">
        <v>273</v>
      </c>
      <c r="H176" s="41" t="s">
        <v>457</v>
      </c>
      <c r="I176" s="43" t="s">
        <v>137</v>
      </c>
      <c r="J176" s="42" t="s">
        <v>13</v>
      </c>
      <c r="K176" s="44">
        <f>'к заполнению'!D46</f>
        <v>9</v>
      </c>
      <c r="O176" s="42">
        <f>'к заполнению'!DE46</f>
        <v>0</v>
      </c>
      <c r="P176" s="42">
        <v>175</v>
      </c>
      <c r="Q176" s="42">
        <v>1</v>
      </c>
      <c r="X176" s="42" t="s">
        <v>188</v>
      </c>
      <c r="Y176" s="42" t="s">
        <v>189</v>
      </c>
      <c r="Z176" s="42" t="s">
        <v>190</v>
      </c>
    </row>
    <row r="177" spans="1:26" x14ac:dyDescent="0.25">
      <c r="A177" s="42" t="s">
        <v>281</v>
      </c>
      <c r="B177" s="42" t="s">
        <v>1</v>
      </c>
      <c r="C177" s="48" t="str">
        <f>'к заполнению'!$B$11</f>
        <v>2026 год, 2 квартал</v>
      </c>
      <c r="D177" s="42" t="s">
        <v>160</v>
      </c>
      <c r="E177" s="42" t="s">
        <v>217</v>
      </c>
      <c r="F177" s="42" t="s">
        <v>161</v>
      </c>
      <c r="G177" s="42" t="s">
        <v>273</v>
      </c>
      <c r="H177" s="41" t="s">
        <v>458</v>
      </c>
      <c r="I177" s="43" t="s">
        <v>218</v>
      </c>
      <c r="J177" s="42" t="s">
        <v>13</v>
      </c>
      <c r="K177" s="44">
        <f>'к заполнению'!D47</f>
        <v>0</v>
      </c>
      <c r="O177" s="42">
        <f>'к заполнению'!DE47</f>
        <v>0</v>
      </c>
      <c r="P177" s="42">
        <v>176</v>
      </c>
      <c r="Q177" s="42">
        <v>1</v>
      </c>
      <c r="X177" s="42" t="s">
        <v>188</v>
      </c>
      <c r="Y177" s="42" t="s">
        <v>189</v>
      </c>
      <c r="Z177" s="42" t="s">
        <v>190</v>
      </c>
    </row>
    <row r="178" spans="1:26" x14ac:dyDescent="0.25">
      <c r="A178" s="42" t="s">
        <v>281</v>
      </c>
      <c r="B178" s="42" t="s">
        <v>1</v>
      </c>
      <c r="C178" s="48" t="str">
        <f>'к заполнению'!$B$11</f>
        <v>2026 год, 2 квартал</v>
      </c>
      <c r="D178" s="42" t="s">
        <v>218</v>
      </c>
      <c r="E178" s="42" t="s">
        <v>217</v>
      </c>
      <c r="F178" s="42" t="s">
        <v>161</v>
      </c>
      <c r="G178" s="42" t="s">
        <v>273</v>
      </c>
      <c r="H178" s="41" t="s">
        <v>459</v>
      </c>
      <c r="I178" s="43" t="s">
        <v>30</v>
      </c>
      <c r="J178" s="42" t="s">
        <v>13</v>
      </c>
      <c r="K178" s="44">
        <f>'к заполнению'!D48</f>
        <v>0</v>
      </c>
      <c r="O178" s="42">
        <f>'к заполнению'!DE48</f>
        <v>1</v>
      </c>
      <c r="P178" s="42">
        <v>177</v>
      </c>
      <c r="Q178" s="42">
        <v>1</v>
      </c>
      <c r="X178" s="42" t="s">
        <v>188</v>
      </c>
      <c r="Y178" s="42" t="s">
        <v>189</v>
      </c>
      <c r="Z178" s="42" t="s">
        <v>190</v>
      </c>
    </row>
    <row r="179" spans="1:26" x14ac:dyDescent="0.25">
      <c r="A179" s="42" t="s">
        <v>281</v>
      </c>
      <c r="B179" s="42" t="s">
        <v>1</v>
      </c>
      <c r="C179" s="48" t="str">
        <f>'к заполнению'!$B$11</f>
        <v>2026 год, 2 квартал</v>
      </c>
      <c r="D179" s="42" t="s">
        <v>218</v>
      </c>
      <c r="E179" s="42" t="s">
        <v>217</v>
      </c>
      <c r="F179" s="42" t="s">
        <v>161</v>
      </c>
      <c r="G179" s="42" t="s">
        <v>273</v>
      </c>
      <c r="H179" s="41" t="s">
        <v>460</v>
      </c>
      <c r="I179" s="43" t="s">
        <v>219</v>
      </c>
      <c r="J179" s="42" t="s">
        <v>13</v>
      </c>
      <c r="K179" s="44">
        <f>'к заполнению'!D49</f>
        <v>0</v>
      </c>
      <c r="O179" s="42">
        <f>'к заполнению'!DE49</f>
        <v>0</v>
      </c>
      <c r="P179" s="42">
        <v>178</v>
      </c>
      <c r="Q179" s="42">
        <v>1</v>
      </c>
      <c r="X179" s="42" t="s">
        <v>188</v>
      </c>
      <c r="Y179" s="42" t="s">
        <v>189</v>
      </c>
      <c r="Z179" s="42" t="s">
        <v>190</v>
      </c>
    </row>
    <row r="180" spans="1:26" x14ac:dyDescent="0.25">
      <c r="A180" s="42" t="s">
        <v>281</v>
      </c>
      <c r="B180" s="42" t="s">
        <v>1</v>
      </c>
      <c r="C180" s="48" t="str">
        <f>'к заполнению'!$B$11</f>
        <v>2026 год, 2 квартал</v>
      </c>
      <c r="D180" s="42" t="s">
        <v>218</v>
      </c>
      <c r="E180" s="42" t="s">
        <v>217</v>
      </c>
      <c r="F180" s="42" t="s">
        <v>161</v>
      </c>
      <c r="G180" s="42" t="s">
        <v>273</v>
      </c>
      <c r="H180" s="41" t="s">
        <v>461</v>
      </c>
      <c r="I180" s="43" t="s">
        <v>32</v>
      </c>
      <c r="J180" s="42" t="s">
        <v>13</v>
      </c>
      <c r="K180" s="44">
        <f>'к заполнению'!D50</f>
        <v>0</v>
      </c>
      <c r="O180" s="42">
        <f>'к заполнению'!DE50</f>
        <v>0</v>
      </c>
      <c r="P180" s="42">
        <v>179</v>
      </c>
      <c r="Q180" s="42">
        <v>1</v>
      </c>
      <c r="X180" s="42" t="s">
        <v>188</v>
      </c>
      <c r="Y180" s="42" t="s">
        <v>189</v>
      </c>
      <c r="Z180" s="42" t="s">
        <v>190</v>
      </c>
    </row>
    <row r="181" spans="1:26" x14ac:dyDescent="0.25">
      <c r="A181" s="42" t="s">
        <v>281</v>
      </c>
      <c r="B181" s="42" t="s">
        <v>1</v>
      </c>
      <c r="C181" s="48" t="str">
        <f>'к заполнению'!$B$11</f>
        <v>2026 год, 2 квартал</v>
      </c>
      <c r="D181" s="42" t="s">
        <v>220</v>
      </c>
      <c r="E181" s="42" t="s">
        <v>217</v>
      </c>
      <c r="F181" s="42" t="s">
        <v>161</v>
      </c>
      <c r="G181" s="42" t="s">
        <v>273</v>
      </c>
      <c r="H181" s="41" t="s">
        <v>462</v>
      </c>
      <c r="I181" s="43" t="s">
        <v>220</v>
      </c>
      <c r="J181" s="42" t="s">
        <v>13</v>
      </c>
      <c r="K181" s="44">
        <f>'к заполнению'!D51</f>
        <v>9</v>
      </c>
      <c r="O181" s="42">
        <f>'к заполнению'!DE51</f>
        <v>0</v>
      </c>
      <c r="P181" s="42">
        <v>180</v>
      </c>
      <c r="Q181" s="42">
        <v>1</v>
      </c>
      <c r="X181" s="42" t="s">
        <v>188</v>
      </c>
      <c r="Y181" s="42" t="s">
        <v>189</v>
      </c>
      <c r="Z181" s="42" t="s">
        <v>190</v>
      </c>
    </row>
    <row r="182" spans="1:26" x14ac:dyDescent="0.25">
      <c r="A182" s="42" t="s">
        <v>281</v>
      </c>
      <c r="B182" s="42" t="s">
        <v>1</v>
      </c>
      <c r="C182" s="48" t="str">
        <f>'к заполнению'!$B$11</f>
        <v>2026 год, 2 квартал</v>
      </c>
      <c r="D182" s="42" t="s">
        <v>220</v>
      </c>
      <c r="E182" s="42" t="s">
        <v>217</v>
      </c>
      <c r="F182" s="42" t="s">
        <v>161</v>
      </c>
      <c r="G182" s="42" t="s">
        <v>273</v>
      </c>
      <c r="H182" s="41" t="s">
        <v>463</v>
      </c>
      <c r="I182" s="43" t="s">
        <v>30</v>
      </c>
      <c r="J182" s="42" t="s">
        <v>13</v>
      </c>
      <c r="K182" s="44">
        <f>'к заполнению'!D52</f>
        <v>0</v>
      </c>
      <c r="O182" s="42">
        <f>'к заполнению'!DE52</f>
        <v>0</v>
      </c>
      <c r="P182" s="42">
        <v>181</v>
      </c>
      <c r="Q182" s="42">
        <v>1</v>
      </c>
      <c r="X182" s="42" t="s">
        <v>188</v>
      </c>
      <c r="Y182" s="42" t="s">
        <v>189</v>
      </c>
      <c r="Z182" s="42" t="s">
        <v>190</v>
      </c>
    </row>
    <row r="183" spans="1:26" x14ac:dyDescent="0.25">
      <c r="A183" s="42" t="s">
        <v>281</v>
      </c>
      <c r="B183" s="42" t="s">
        <v>1</v>
      </c>
      <c r="C183" s="48" t="str">
        <f>'к заполнению'!$B$11</f>
        <v>2026 год, 2 квартал</v>
      </c>
      <c r="D183" s="42" t="s">
        <v>220</v>
      </c>
      <c r="E183" s="42" t="s">
        <v>217</v>
      </c>
      <c r="F183" s="42" t="s">
        <v>161</v>
      </c>
      <c r="G183" s="42" t="s">
        <v>273</v>
      </c>
      <c r="H183" s="41" t="s">
        <v>464</v>
      </c>
      <c r="I183" s="43" t="s">
        <v>219</v>
      </c>
      <c r="J183" s="42" t="s">
        <v>13</v>
      </c>
      <c r="K183" s="44">
        <f>'к заполнению'!D53</f>
        <v>2</v>
      </c>
      <c r="O183" s="42">
        <f>'к заполнению'!DE53</f>
        <v>0</v>
      </c>
      <c r="P183" s="42">
        <v>182</v>
      </c>
      <c r="Q183" s="42">
        <v>1</v>
      </c>
      <c r="X183" s="42" t="s">
        <v>188</v>
      </c>
      <c r="Y183" s="42" t="s">
        <v>189</v>
      </c>
      <c r="Z183" s="42" t="s">
        <v>190</v>
      </c>
    </row>
    <row r="184" spans="1:26" x14ac:dyDescent="0.25">
      <c r="A184" s="42" t="s">
        <v>281</v>
      </c>
      <c r="B184" s="42" t="s">
        <v>1</v>
      </c>
      <c r="C184" s="48" t="str">
        <f>'к заполнению'!$B$11</f>
        <v>2026 год, 2 квартал</v>
      </c>
      <c r="D184" s="42" t="s">
        <v>160</v>
      </c>
      <c r="E184" s="42" t="s">
        <v>217</v>
      </c>
      <c r="F184" s="42" t="s">
        <v>161</v>
      </c>
      <c r="G184" s="42" t="s">
        <v>273</v>
      </c>
      <c r="H184" s="41" t="s">
        <v>465</v>
      </c>
      <c r="I184" s="43" t="s">
        <v>32</v>
      </c>
      <c r="J184" s="42" t="s">
        <v>13</v>
      </c>
      <c r="K184" s="44">
        <f>'к заполнению'!D54</f>
        <v>7</v>
      </c>
      <c r="O184" s="42">
        <f>'к заполнению'!DE54</f>
        <v>0</v>
      </c>
      <c r="P184" s="42">
        <v>183</v>
      </c>
      <c r="Q184" s="42">
        <v>1</v>
      </c>
      <c r="X184" s="42" t="s">
        <v>188</v>
      </c>
      <c r="Y184" s="42" t="s">
        <v>189</v>
      </c>
      <c r="Z184" s="42" t="s">
        <v>190</v>
      </c>
    </row>
    <row r="185" spans="1:26" x14ac:dyDescent="0.25">
      <c r="A185" s="42" t="s">
        <v>281</v>
      </c>
      <c r="B185" s="42" t="s">
        <v>1</v>
      </c>
      <c r="C185" s="48" t="str">
        <f>'к заполнению'!$B$11</f>
        <v>2026 год, 2 квартал</v>
      </c>
      <c r="D185" s="42" t="s">
        <v>160</v>
      </c>
      <c r="E185" s="42" t="s">
        <v>34</v>
      </c>
      <c r="F185" s="42" t="s">
        <v>161</v>
      </c>
      <c r="G185" s="42" t="s">
        <v>273</v>
      </c>
      <c r="H185" s="41" t="s">
        <v>466</v>
      </c>
      <c r="I185" s="43" t="s">
        <v>35</v>
      </c>
      <c r="J185" s="42" t="s">
        <v>13</v>
      </c>
      <c r="K185" s="44">
        <f>'к заполнению'!D57</f>
        <v>0</v>
      </c>
      <c r="O185" s="42">
        <f>'к заполнению'!DE57</f>
        <v>0</v>
      </c>
      <c r="P185" s="42">
        <v>184</v>
      </c>
      <c r="Q185" s="42">
        <v>1</v>
      </c>
      <c r="X185" s="42" t="s">
        <v>188</v>
      </c>
      <c r="Y185" s="42" t="s">
        <v>189</v>
      </c>
      <c r="Z185" s="42" t="s">
        <v>190</v>
      </c>
    </row>
    <row r="186" spans="1:26" x14ac:dyDescent="0.25">
      <c r="A186" s="42" t="s">
        <v>281</v>
      </c>
      <c r="B186" s="42" t="s">
        <v>1</v>
      </c>
      <c r="C186" s="48" t="str">
        <f>'к заполнению'!$B$11</f>
        <v>2026 год, 2 квартал</v>
      </c>
      <c r="D186" s="42" t="s">
        <v>160</v>
      </c>
      <c r="E186" s="42" t="s">
        <v>34</v>
      </c>
      <c r="F186" s="42" t="s">
        <v>161</v>
      </c>
      <c r="G186" s="42" t="s">
        <v>273</v>
      </c>
      <c r="H186" s="41" t="s">
        <v>467</v>
      </c>
      <c r="I186" s="43" t="s">
        <v>36</v>
      </c>
      <c r="J186" s="42" t="s">
        <v>13</v>
      </c>
      <c r="K186" s="44">
        <f>'к заполнению'!D58</f>
        <v>0</v>
      </c>
      <c r="O186" s="42">
        <f>'к заполнению'!DE58</f>
        <v>0</v>
      </c>
      <c r="P186" s="42">
        <v>185</v>
      </c>
      <c r="Q186" s="42">
        <v>1</v>
      </c>
      <c r="X186" s="42" t="s">
        <v>188</v>
      </c>
      <c r="Y186" s="42" t="s">
        <v>189</v>
      </c>
      <c r="Z186" s="42" t="s">
        <v>190</v>
      </c>
    </row>
    <row r="187" spans="1:26" x14ac:dyDescent="0.25">
      <c r="A187" s="42" t="s">
        <v>281</v>
      </c>
      <c r="B187" s="42" t="s">
        <v>1</v>
      </c>
      <c r="C187" s="48" t="str">
        <f>'к заполнению'!$B$11</f>
        <v>2026 год, 2 квартал</v>
      </c>
      <c r="D187" s="42" t="s">
        <v>160</v>
      </c>
      <c r="E187" s="42" t="s">
        <v>34</v>
      </c>
      <c r="F187" s="42" t="s">
        <v>161</v>
      </c>
      <c r="G187" s="42" t="s">
        <v>273</v>
      </c>
      <c r="H187" s="41" t="s">
        <v>468</v>
      </c>
      <c r="I187" s="43" t="s">
        <v>37</v>
      </c>
      <c r="J187" s="42" t="s">
        <v>13</v>
      </c>
      <c r="K187" s="44">
        <f>'к заполнению'!D59</f>
        <v>56</v>
      </c>
      <c r="O187" s="42">
        <f>'к заполнению'!DE59</f>
        <v>0</v>
      </c>
      <c r="P187" s="42">
        <v>186</v>
      </c>
      <c r="Q187" s="42">
        <v>1</v>
      </c>
      <c r="X187" s="42" t="s">
        <v>188</v>
      </c>
      <c r="Y187" s="42" t="s">
        <v>189</v>
      </c>
      <c r="Z187" s="42" t="s">
        <v>190</v>
      </c>
    </row>
    <row r="188" spans="1:26" x14ac:dyDescent="0.25">
      <c r="A188" s="42" t="s">
        <v>281</v>
      </c>
      <c r="B188" s="42" t="s">
        <v>1</v>
      </c>
      <c r="C188" s="48" t="str">
        <f>'к заполнению'!$B$11</f>
        <v>2026 год, 2 квартал</v>
      </c>
      <c r="D188" s="42" t="s">
        <v>160</v>
      </c>
      <c r="E188" s="42" t="s">
        <v>34</v>
      </c>
      <c r="F188" s="42" t="s">
        <v>161</v>
      </c>
      <c r="G188" s="42" t="s">
        <v>273</v>
      </c>
      <c r="H188" s="41" t="s">
        <v>469</v>
      </c>
      <c r="I188" s="43" t="s">
        <v>38</v>
      </c>
      <c r="J188" s="42" t="s">
        <v>13</v>
      </c>
      <c r="K188" s="44">
        <f>'к заполнению'!D60</f>
        <v>57</v>
      </c>
      <c r="O188" s="42">
        <f>'к заполнению'!DE60</f>
        <v>0</v>
      </c>
      <c r="P188" s="42">
        <v>187</v>
      </c>
      <c r="Q188" s="42">
        <v>1</v>
      </c>
      <c r="X188" s="42" t="s">
        <v>188</v>
      </c>
      <c r="Y188" s="42" t="s">
        <v>189</v>
      </c>
      <c r="Z188" s="42" t="s">
        <v>190</v>
      </c>
    </row>
    <row r="189" spans="1:26" x14ac:dyDescent="0.25">
      <c r="A189" s="42" t="s">
        <v>281</v>
      </c>
      <c r="B189" s="42" t="s">
        <v>1</v>
      </c>
      <c r="C189" s="48" t="str">
        <f>'к заполнению'!$B$11</f>
        <v>2026 год, 2 квартал</v>
      </c>
      <c r="D189" s="42" t="s">
        <v>160</v>
      </c>
      <c r="E189" s="42" t="s">
        <v>34</v>
      </c>
      <c r="F189" s="42" t="s">
        <v>161</v>
      </c>
      <c r="G189" s="42" t="s">
        <v>273</v>
      </c>
      <c r="H189" s="41" t="s">
        <v>470</v>
      </c>
      <c r="I189" s="43" t="s">
        <v>39</v>
      </c>
      <c r="J189" s="42" t="s">
        <v>13</v>
      </c>
      <c r="K189" s="44">
        <f>'к заполнению'!D61</f>
        <v>0</v>
      </c>
      <c r="O189" s="42">
        <f>'к заполнению'!DE61</f>
        <v>0</v>
      </c>
      <c r="P189" s="42">
        <v>188</v>
      </c>
      <c r="Q189" s="42">
        <v>1</v>
      </c>
      <c r="X189" s="42" t="s">
        <v>188</v>
      </c>
      <c r="Y189" s="42" t="s">
        <v>189</v>
      </c>
      <c r="Z189" s="42" t="s">
        <v>190</v>
      </c>
    </row>
    <row r="190" spans="1:26" x14ac:dyDescent="0.25">
      <c r="A190" s="42" t="s">
        <v>281</v>
      </c>
      <c r="B190" s="42" t="s">
        <v>1</v>
      </c>
      <c r="C190" s="48" t="str">
        <f>'к заполнению'!$B$11</f>
        <v>2026 год, 2 квартал</v>
      </c>
      <c r="D190" s="42" t="s">
        <v>160</v>
      </c>
      <c r="E190" s="42" t="s">
        <v>34</v>
      </c>
      <c r="F190" s="42" t="s">
        <v>161</v>
      </c>
      <c r="G190" s="42" t="s">
        <v>273</v>
      </c>
      <c r="H190" s="41" t="s">
        <v>471</v>
      </c>
      <c r="I190" s="43" t="s">
        <v>40</v>
      </c>
      <c r="J190" s="42" t="s">
        <v>13</v>
      </c>
      <c r="K190" s="44">
        <f>'к заполнению'!D62</f>
        <v>0</v>
      </c>
      <c r="O190" s="42">
        <f>'к заполнению'!DE62</f>
        <v>0</v>
      </c>
      <c r="P190" s="42">
        <v>189</v>
      </c>
      <c r="Q190" s="42">
        <v>1</v>
      </c>
      <c r="X190" s="42" t="s">
        <v>188</v>
      </c>
      <c r="Y190" s="42" t="s">
        <v>189</v>
      </c>
      <c r="Z190" s="42" t="s">
        <v>190</v>
      </c>
    </row>
    <row r="191" spans="1:26" x14ac:dyDescent="0.25">
      <c r="A191" s="42" t="s">
        <v>281</v>
      </c>
      <c r="B191" s="42" t="s">
        <v>1</v>
      </c>
      <c r="C191" s="48" t="str">
        <f>'к заполнению'!$B$11</f>
        <v>2026 год, 2 квартал</v>
      </c>
      <c r="D191" s="42" t="s">
        <v>160</v>
      </c>
      <c r="E191" s="42" t="s">
        <v>221</v>
      </c>
      <c r="F191" s="42" t="s">
        <v>161</v>
      </c>
      <c r="G191" s="42" t="s">
        <v>273</v>
      </c>
      <c r="H191" s="41" t="s">
        <v>472</v>
      </c>
      <c r="I191" s="43" t="s">
        <v>137</v>
      </c>
      <c r="J191" s="42" t="s">
        <v>13</v>
      </c>
      <c r="K191" s="44">
        <f>'к заполнению'!D65</f>
        <v>2</v>
      </c>
      <c r="O191" s="42">
        <f>'к заполнению'!DE65</f>
        <v>0</v>
      </c>
      <c r="P191" s="42">
        <v>190</v>
      </c>
      <c r="Q191" s="42">
        <v>1</v>
      </c>
      <c r="X191" s="42" t="s">
        <v>188</v>
      </c>
      <c r="Y191" s="42" t="s">
        <v>189</v>
      </c>
      <c r="Z191" s="42" t="s">
        <v>190</v>
      </c>
    </row>
    <row r="192" spans="1:26" x14ac:dyDescent="0.25">
      <c r="A192" s="42" t="s">
        <v>281</v>
      </c>
      <c r="B192" s="42" t="s">
        <v>1</v>
      </c>
      <c r="C192" s="48" t="str">
        <f>'к заполнению'!$B$11</f>
        <v>2026 год, 2 квартал</v>
      </c>
      <c r="D192" s="42" t="s">
        <v>160</v>
      </c>
      <c r="E192" s="42" t="s">
        <v>221</v>
      </c>
      <c r="F192" s="42" t="s">
        <v>161</v>
      </c>
      <c r="G192" s="42" t="s">
        <v>273</v>
      </c>
      <c r="H192" s="41" t="s">
        <v>473</v>
      </c>
      <c r="I192" s="43" t="s">
        <v>222</v>
      </c>
      <c r="J192" s="42" t="s">
        <v>13</v>
      </c>
      <c r="K192" s="44">
        <f>'к заполнению'!D66</f>
        <v>0</v>
      </c>
      <c r="O192" s="42">
        <f>'к заполнению'!DE66</f>
        <v>0</v>
      </c>
      <c r="P192" s="42">
        <v>191</v>
      </c>
      <c r="Q192" s="42">
        <v>1</v>
      </c>
      <c r="X192" s="42" t="s">
        <v>188</v>
      </c>
      <c r="Y192" s="42" t="s">
        <v>189</v>
      </c>
      <c r="Z192" s="42" t="s">
        <v>190</v>
      </c>
    </row>
    <row r="193" spans="1:26" x14ac:dyDescent="0.25">
      <c r="A193" s="42" t="s">
        <v>281</v>
      </c>
      <c r="B193" s="42" t="s">
        <v>1</v>
      </c>
      <c r="C193" s="48" t="str">
        <f>'к заполнению'!$B$11</f>
        <v>2026 год, 2 квартал</v>
      </c>
      <c r="D193" s="42" t="s">
        <v>160</v>
      </c>
      <c r="E193" s="42" t="s">
        <v>221</v>
      </c>
      <c r="F193" s="42" t="s">
        <v>161</v>
      </c>
      <c r="G193" s="42" t="s">
        <v>273</v>
      </c>
      <c r="H193" s="41" t="s">
        <v>474</v>
      </c>
      <c r="I193" s="43" t="s">
        <v>223</v>
      </c>
      <c r="J193" s="42" t="s">
        <v>13</v>
      </c>
      <c r="K193" s="44">
        <f>'к заполнению'!D67</f>
        <v>1</v>
      </c>
      <c r="O193" s="42">
        <f>'к заполнению'!DE67</f>
        <v>0</v>
      </c>
      <c r="P193" s="42">
        <v>192</v>
      </c>
      <c r="Q193" s="42">
        <v>1</v>
      </c>
      <c r="X193" s="42" t="s">
        <v>188</v>
      </c>
      <c r="Y193" s="42" t="s">
        <v>189</v>
      </c>
      <c r="Z193" s="42" t="s">
        <v>190</v>
      </c>
    </row>
    <row r="194" spans="1:26" x14ac:dyDescent="0.25">
      <c r="A194" s="42" t="s">
        <v>281</v>
      </c>
      <c r="B194" s="42" t="s">
        <v>1</v>
      </c>
      <c r="C194" s="48" t="str">
        <f>'к заполнению'!$B$11</f>
        <v>2026 год, 2 квартал</v>
      </c>
      <c r="D194" s="42" t="s">
        <v>160</v>
      </c>
      <c r="E194" s="42" t="s">
        <v>221</v>
      </c>
      <c r="F194" s="42" t="s">
        <v>161</v>
      </c>
      <c r="G194" s="42" t="s">
        <v>273</v>
      </c>
      <c r="H194" s="41" t="s">
        <v>475</v>
      </c>
      <c r="I194" s="43" t="s">
        <v>224</v>
      </c>
      <c r="J194" s="42" t="s">
        <v>13</v>
      </c>
      <c r="K194" s="44">
        <f>'к заполнению'!D68</f>
        <v>0</v>
      </c>
      <c r="O194" s="42">
        <f>'к заполнению'!DE68</f>
        <v>0</v>
      </c>
      <c r="P194" s="42">
        <v>193</v>
      </c>
      <c r="Q194" s="42">
        <v>1</v>
      </c>
      <c r="X194" s="42" t="s">
        <v>188</v>
      </c>
      <c r="Y194" s="42" t="s">
        <v>189</v>
      </c>
      <c r="Z194" s="42" t="s">
        <v>190</v>
      </c>
    </row>
    <row r="195" spans="1:26" x14ac:dyDescent="0.25">
      <c r="A195" s="42" t="s">
        <v>281</v>
      </c>
      <c r="B195" s="42" t="s">
        <v>1</v>
      </c>
      <c r="C195" s="48" t="str">
        <f>'к заполнению'!$B$11</f>
        <v>2026 год, 2 квартал</v>
      </c>
      <c r="D195" s="42" t="s">
        <v>160</v>
      </c>
      <c r="E195" s="42" t="s">
        <v>221</v>
      </c>
      <c r="F195" s="42" t="s">
        <v>161</v>
      </c>
      <c r="G195" s="42" t="s">
        <v>273</v>
      </c>
      <c r="H195" s="41" t="s">
        <v>476</v>
      </c>
      <c r="I195" s="43" t="s">
        <v>225</v>
      </c>
      <c r="J195" s="42" t="s">
        <v>13</v>
      </c>
      <c r="K195" s="44">
        <f>'к заполнению'!D69</f>
        <v>0</v>
      </c>
      <c r="O195" s="42">
        <f>'к заполнению'!DE69</f>
        <v>0</v>
      </c>
      <c r="P195" s="42">
        <v>194</v>
      </c>
      <c r="Q195" s="42">
        <v>1</v>
      </c>
      <c r="X195" s="42" t="s">
        <v>188</v>
      </c>
      <c r="Y195" s="42" t="s">
        <v>189</v>
      </c>
      <c r="Z195" s="42" t="s">
        <v>190</v>
      </c>
    </row>
    <row r="196" spans="1:26" x14ac:dyDescent="0.25">
      <c r="A196" s="42" t="s">
        <v>281</v>
      </c>
      <c r="B196" s="42" t="s">
        <v>1</v>
      </c>
      <c r="C196" s="48" t="str">
        <f>'к заполнению'!$B$11</f>
        <v>2026 год, 2 квартал</v>
      </c>
      <c r="D196" s="42" t="s">
        <v>160</v>
      </c>
      <c r="E196" s="42" t="s">
        <v>221</v>
      </c>
      <c r="F196" s="42" t="s">
        <v>161</v>
      </c>
      <c r="G196" s="42" t="s">
        <v>273</v>
      </c>
      <c r="H196" s="41" t="s">
        <v>477</v>
      </c>
      <c r="I196" s="43" t="s">
        <v>226</v>
      </c>
      <c r="J196" s="42" t="s">
        <v>13</v>
      </c>
      <c r="K196" s="44">
        <f>'к заполнению'!D70</f>
        <v>0</v>
      </c>
      <c r="O196" s="42">
        <f>'к заполнению'!DE70</f>
        <v>0</v>
      </c>
      <c r="P196" s="42">
        <v>195</v>
      </c>
      <c r="Q196" s="42">
        <v>1</v>
      </c>
      <c r="X196" s="42" t="s">
        <v>188</v>
      </c>
      <c r="Y196" s="42" t="s">
        <v>189</v>
      </c>
      <c r="Z196" s="42" t="s">
        <v>190</v>
      </c>
    </row>
    <row r="197" spans="1:26" x14ac:dyDescent="0.25">
      <c r="A197" s="42" t="s">
        <v>281</v>
      </c>
      <c r="B197" s="42" t="s">
        <v>1</v>
      </c>
      <c r="C197" s="48" t="str">
        <f>'к заполнению'!$B$11</f>
        <v>2026 год, 2 квартал</v>
      </c>
      <c r="D197" s="42" t="s">
        <v>160</v>
      </c>
      <c r="E197" s="42" t="s">
        <v>221</v>
      </c>
      <c r="F197" s="42" t="s">
        <v>161</v>
      </c>
      <c r="G197" s="42" t="s">
        <v>273</v>
      </c>
      <c r="H197" s="41" t="s">
        <v>478</v>
      </c>
      <c r="I197" s="43" t="s">
        <v>194</v>
      </c>
      <c r="J197" s="42" t="s">
        <v>13</v>
      </c>
      <c r="K197" s="44">
        <f>'к заполнению'!D71</f>
        <v>1</v>
      </c>
      <c r="O197" s="42">
        <f>'к заполнению'!DE71</f>
        <v>0</v>
      </c>
      <c r="P197" s="42">
        <v>196</v>
      </c>
      <c r="Q197" s="42">
        <v>1</v>
      </c>
      <c r="X197" s="42" t="s">
        <v>188</v>
      </c>
      <c r="Y197" s="42" t="s">
        <v>189</v>
      </c>
      <c r="Z197" s="42" t="s">
        <v>190</v>
      </c>
    </row>
    <row r="198" spans="1:26" x14ac:dyDescent="0.25">
      <c r="A198" s="42" t="s">
        <v>281</v>
      </c>
      <c r="B198" s="42" t="s">
        <v>1</v>
      </c>
      <c r="C198" s="48" t="str">
        <f>'к заполнению'!$B$11</f>
        <v>2026 год, 2 квартал</v>
      </c>
      <c r="D198" s="42" t="s">
        <v>160</v>
      </c>
      <c r="E198" s="42" t="s">
        <v>221</v>
      </c>
      <c r="F198" s="42" t="s">
        <v>161</v>
      </c>
      <c r="G198" s="42" t="s">
        <v>273</v>
      </c>
      <c r="H198" s="41" t="s">
        <v>479</v>
      </c>
      <c r="I198" s="43" t="s">
        <v>227</v>
      </c>
      <c r="J198" s="42" t="s">
        <v>13</v>
      </c>
      <c r="K198" s="44">
        <f>'к заполнению'!D72</f>
        <v>0</v>
      </c>
      <c r="O198" s="42">
        <f>'к заполнению'!DE72</f>
        <v>0</v>
      </c>
      <c r="P198" s="42">
        <v>197</v>
      </c>
      <c r="Q198" s="42">
        <v>1</v>
      </c>
      <c r="X198" s="42" t="s">
        <v>188</v>
      </c>
      <c r="Y198" s="42" t="s">
        <v>189</v>
      </c>
      <c r="Z198" s="42" t="s">
        <v>190</v>
      </c>
    </row>
    <row r="199" spans="1:26" x14ac:dyDescent="0.25">
      <c r="A199" s="42" t="s">
        <v>281</v>
      </c>
      <c r="B199" s="42" t="s">
        <v>1</v>
      </c>
      <c r="C199" s="48" t="str">
        <f>'к заполнению'!$B$11</f>
        <v>2026 год, 2 квартал</v>
      </c>
      <c r="D199" s="42" t="s">
        <v>160</v>
      </c>
      <c r="E199" s="42" t="s">
        <v>221</v>
      </c>
      <c r="F199" s="42" t="s">
        <v>161</v>
      </c>
      <c r="G199" s="42" t="s">
        <v>273</v>
      </c>
      <c r="H199" s="41" t="s">
        <v>480</v>
      </c>
      <c r="I199" s="43" t="s">
        <v>228</v>
      </c>
      <c r="J199" s="42" t="s">
        <v>13</v>
      </c>
      <c r="K199" s="44">
        <f>'к заполнению'!D73</f>
        <v>0</v>
      </c>
      <c r="O199" s="42">
        <f>'к заполнению'!DE73</f>
        <v>0</v>
      </c>
      <c r="P199" s="42">
        <v>198</v>
      </c>
      <c r="Q199" s="42">
        <v>1</v>
      </c>
      <c r="X199" s="42" t="s">
        <v>188</v>
      </c>
      <c r="Y199" s="42" t="s">
        <v>189</v>
      </c>
      <c r="Z199" s="42" t="s">
        <v>190</v>
      </c>
    </row>
    <row r="200" spans="1:26" x14ac:dyDescent="0.25">
      <c r="A200" s="42" t="s">
        <v>281</v>
      </c>
      <c r="B200" s="42" t="s">
        <v>1</v>
      </c>
      <c r="C200" s="48" t="str">
        <f>'к заполнению'!$B$11</f>
        <v>2026 год, 2 квартал</v>
      </c>
      <c r="D200" s="42" t="s">
        <v>160</v>
      </c>
      <c r="E200" s="42" t="s">
        <v>221</v>
      </c>
      <c r="F200" s="42" t="s">
        <v>161</v>
      </c>
      <c r="G200" s="42" t="s">
        <v>273</v>
      </c>
      <c r="H200" s="41" t="s">
        <v>481</v>
      </c>
      <c r="I200" s="43" t="s">
        <v>229</v>
      </c>
      <c r="J200" s="42" t="s">
        <v>13</v>
      </c>
      <c r="K200" s="44">
        <f>'к заполнению'!D74</f>
        <v>0</v>
      </c>
      <c r="O200" s="42">
        <f>'к заполнению'!DE74</f>
        <v>0</v>
      </c>
      <c r="P200" s="42">
        <v>199</v>
      </c>
      <c r="Q200" s="42">
        <v>1</v>
      </c>
      <c r="X200" s="42" t="s">
        <v>188</v>
      </c>
      <c r="Y200" s="42" t="s">
        <v>189</v>
      </c>
      <c r="Z200" s="42" t="s">
        <v>190</v>
      </c>
    </row>
    <row r="201" spans="1:26" x14ac:dyDescent="0.25">
      <c r="A201" s="42" t="s">
        <v>281</v>
      </c>
      <c r="B201" s="42" t="s">
        <v>1</v>
      </c>
      <c r="C201" s="48" t="str">
        <f>'к заполнению'!$B$11</f>
        <v>2026 год, 2 квартал</v>
      </c>
      <c r="D201" s="42" t="s">
        <v>160</v>
      </c>
      <c r="E201" s="42" t="s">
        <v>221</v>
      </c>
      <c r="F201" s="42" t="s">
        <v>161</v>
      </c>
      <c r="G201" s="42" t="s">
        <v>273</v>
      </c>
      <c r="H201" s="41" t="s">
        <v>482</v>
      </c>
      <c r="I201" s="43" t="s">
        <v>230</v>
      </c>
      <c r="J201" s="42" t="s">
        <v>13</v>
      </c>
      <c r="K201" s="44">
        <f>'к заполнению'!D75</f>
        <v>0</v>
      </c>
      <c r="O201" s="42">
        <f>'к заполнению'!DE75</f>
        <v>0</v>
      </c>
      <c r="P201" s="42">
        <v>200</v>
      </c>
      <c r="Q201" s="42">
        <v>1</v>
      </c>
      <c r="X201" s="42" t="s">
        <v>188</v>
      </c>
      <c r="Y201" s="42" t="s">
        <v>189</v>
      </c>
      <c r="Z201" s="42" t="s">
        <v>190</v>
      </c>
    </row>
    <row r="202" spans="1:26" x14ac:dyDescent="0.25">
      <c r="A202" s="42" t="s">
        <v>281</v>
      </c>
      <c r="B202" s="42" t="s">
        <v>1</v>
      </c>
      <c r="C202" s="48" t="str">
        <f>'к заполнению'!$B$11</f>
        <v>2026 год, 2 квартал</v>
      </c>
      <c r="D202" s="42" t="s">
        <v>160</v>
      </c>
      <c r="E202" s="42" t="s">
        <v>221</v>
      </c>
      <c r="F202" s="42" t="s">
        <v>161</v>
      </c>
      <c r="G202" s="42" t="s">
        <v>273</v>
      </c>
      <c r="H202" s="41" t="s">
        <v>483</v>
      </c>
      <c r="I202" s="43" t="s">
        <v>231</v>
      </c>
      <c r="J202" s="42" t="s">
        <v>13</v>
      </c>
      <c r="K202" s="44">
        <f>'к заполнению'!D76</f>
        <v>0</v>
      </c>
      <c r="O202" s="42">
        <f>'к заполнению'!DE76</f>
        <v>0</v>
      </c>
      <c r="P202" s="42">
        <v>201</v>
      </c>
      <c r="Q202" s="42">
        <v>1</v>
      </c>
      <c r="X202" s="42" t="s">
        <v>188</v>
      </c>
      <c r="Y202" s="42" t="s">
        <v>189</v>
      </c>
      <c r="Z202" s="42" t="s">
        <v>190</v>
      </c>
    </row>
    <row r="203" spans="1:26" x14ac:dyDescent="0.25">
      <c r="A203" s="42" t="s">
        <v>281</v>
      </c>
      <c r="B203" s="42" t="s">
        <v>1</v>
      </c>
      <c r="C203" s="48" t="str">
        <f>'к заполнению'!$B$11</f>
        <v>2026 год, 2 квартал</v>
      </c>
      <c r="D203" s="42" t="s">
        <v>160</v>
      </c>
      <c r="E203" s="42" t="s">
        <v>232</v>
      </c>
      <c r="F203" s="42" t="s">
        <v>161</v>
      </c>
      <c r="G203" s="42" t="s">
        <v>273</v>
      </c>
      <c r="H203" s="41" t="s">
        <v>484</v>
      </c>
      <c r="I203" s="43" t="s">
        <v>137</v>
      </c>
      <c r="J203" s="42" t="s">
        <v>13</v>
      </c>
      <c r="K203" s="44">
        <f>'к заполнению'!D80</f>
        <v>1</v>
      </c>
      <c r="O203" s="42">
        <f>'к заполнению'!DE80</f>
        <v>0</v>
      </c>
      <c r="P203" s="42">
        <v>202</v>
      </c>
      <c r="Q203" s="42">
        <v>1</v>
      </c>
      <c r="X203" s="42" t="s">
        <v>188</v>
      </c>
      <c r="Y203" s="42" t="s">
        <v>189</v>
      </c>
      <c r="Z203" s="42" t="s">
        <v>190</v>
      </c>
    </row>
    <row r="204" spans="1:26" x14ac:dyDescent="0.25">
      <c r="A204" s="42" t="s">
        <v>281</v>
      </c>
      <c r="B204" s="42" t="s">
        <v>1</v>
      </c>
      <c r="C204" s="48" t="str">
        <f>'к заполнению'!$B$11</f>
        <v>2026 год, 2 квартал</v>
      </c>
      <c r="D204" s="42" t="s">
        <v>160</v>
      </c>
      <c r="E204" s="42" t="s">
        <v>232</v>
      </c>
      <c r="F204" s="42" t="s">
        <v>161</v>
      </c>
      <c r="G204" s="42" t="s">
        <v>273</v>
      </c>
      <c r="H204" s="41" t="s">
        <v>485</v>
      </c>
      <c r="I204" s="43" t="s">
        <v>79</v>
      </c>
      <c r="J204" s="42" t="s">
        <v>13</v>
      </c>
      <c r="K204" s="44">
        <f>'к заполнению'!D81</f>
        <v>0</v>
      </c>
      <c r="O204" s="42">
        <f>'к заполнению'!DE81</f>
        <v>0</v>
      </c>
      <c r="P204" s="42">
        <v>203</v>
      </c>
      <c r="Q204" s="42">
        <v>1</v>
      </c>
      <c r="X204" s="42" t="s">
        <v>188</v>
      </c>
      <c r="Y204" s="42" t="s">
        <v>189</v>
      </c>
      <c r="Z204" s="42" t="s">
        <v>190</v>
      </c>
    </row>
    <row r="205" spans="1:26" x14ac:dyDescent="0.25">
      <c r="A205" s="42" t="s">
        <v>281</v>
      </c>
      <c r="B205" s="42" t="s">
        <v>1</v>
      </c>
      <c r="C205" s="48" t="str">
        <f>'к заполнению'!$B$11</f>
        <v>2026 год, 2 квартал</v>
      </c>
      <c r="D205" s="42" t="s">
        <v>160</v>
      </c>
      <c r="E205" s="42" t="s">
        <v>232</v>
      </c>
      <c r="F205" s="42" t="s">
        <v>161</v>
      </c>
      <c r="G205" s="42" t="s">
        <v>273</v>
      </c>
      <c r="H205" s="41" t="s">
        <v>486</v>
      </c>
      <c r="I205" s="43" t="s">
        <v>80</v>
      </c>
      <c r="J205" s="42" t="s">
        <v>13</v>
      </c>
      <c r="K205" s="44">
        <f>'к заполнению'!D82</f>
        <v>1</v>
      </c>
      <c r="O205" s="42">
        <f>'к заполнению'!DE82</f>
        <v>0</v>
      </c>
      <c r="P205" s="42">
        <v>204</v>
      </c>
      <c r="Q205" s="42">
        <v>1</v>
      </c>
      <c r="X205" s="42" t="s">
        <v>188</v>
      </c>
      <c r="Y205" s="42" t="s">
        <v>189</v>
      </c>
      <c r="Z205" s="42" t="s">
        <v>190</v>
      </c>
    </row>
    <row r="206" spans="1:26" x14ac:dyDescent="0.25">
      <c r="A206" s="42" t="s">
        <v>281</v>
      </c>
      <c r="B206" s="42" t="s">
        <v>1</v>
      </c>
      <c r="C206" s="48" t="str">
        <f>'к заполнению'!$B$11</f>
        <v>2026 год, 2 квартал</v>
      </c>
      <c r="D206" s="42" t="s">
        <v>160</v>
      </c>
      <c r="E206" s="42" t="s">
        <v>232</v>
      </c>
      <c r="F206" s="42" t="s">
        <v>161</v>
      </c>
      <c r="G206" s="42" t="s">
        <v>273</v>
      </c>
      <c r="H206" s="41" t="s">
        <v>487</v>
      </c>
      <c r="I206" s="43" t="s">
        <v>163</v>
      </c>
      <c r="J206" s="42" t="s">
        <v>13</v>
      </c>
      <c r="K206" s="44">
        <f>'к заполнению'!D83</f>
        <v>0</v>
      </c>
      <c r="O206" s="42">
        <f>'к заполнению'!DE83</f>
        <v>0</v>
      </c>
      <c r="P206" s="42">
        <v>205</v>
      </c>
      <c r="Q206" s="42">
        <v>1</v>
      </c>
      <c r="X206" s="42" t="s">
        <v>188</v>
      </c>
      <c r="Y206" s="42" t="s">
        <v>189</v>
      </c>
      <c r="Z206" s="42" t="s">
        <v>190</v>
      </c>
    </row>
    <row r="207" spans="1:26" x14ac:dyDescent="0.25">
      <c r="A207" s="42" t="s">
        <v>281</v>
      </c>
      <c r="B207" s="42" t="s">
        <v>1</v>
      </c>
      <c r="C207" s="48" t="str">
        <f>'к заполнению'!$B$11</f>
        <v>2026 год, 2 квартал</v>
      </c>
      <c r="D207" s="42" t="s">
        <v>160</v>
      </c>
      <c r="E207" s="42" t="s">
        <v>232</v>
      </c>
      <c r="F207" s="42" t="s">
        <v>161</v>
      </c>
      <c r="G207" s="42" t="s">
        <v>273</v>
      </c>
      <c r="H207" s="41" t="s">
        <v>488</v>
      </c>
      <c r="I207" s="43" t="s">
        <v>81</v>
      </c>
      <c r="J207" s="42" t="s">
        <v>13</v>
      </c>
      <c r="K207" s="44">
        <f>'к заполнению'!D84</f>
        <v>0</v>
      </c>
      <c r="O207" s="42">
        <f>'к заполнению'!DE84</f>
        <v>0</v>
      </c>
      <c r="P207" s="42">
        <v>206</v>
      </c>
      <c r="Q207" s="42">
        <v>1</v>
      </c>
      <c r="X207" s="42" t="s">
        <v>188</v>
      </c>
      <c r="Y207" s="42" t="s">
        <v>189</v>
      </c>
      <c r="Z207" s="42" t="s">
        <v>190</v>
      </c>
    </row>
    <row r="208" spans="1:26" x14ac:dyDescent="0.25">
      <c r="A208" s="42" t="s">
        <v>281</v>
      </c>
      <c r="B208" s="42" t="s">
        <v>1</v>
      </c>
      <c r="C208" s="48" t="str">
        <f>'к заполнению'!$B$11</f>
        <v>2026 год, 2 квартал</v>
      </c>
      <c r="D208" s="42" t="s">
        <v>160</v>
      </c>
      <c r="E208" s="42" t="s">
        <v>232</v>
      </c>
      <c r="F208" s="42" t="s">
        <v>161</v>
      </c>
      <c r="G208" s="42" t="s">
        <v>273</v>
      </c>
      <c r="H208" s="41" t="s">
        <v>489</v>
      </c>
      <c r="I208" s="43" t="s">
        <v>82</v>
      </c>
      <c r="J208" s="42" t="s">
        <v>13</v>
      </c>
      <c r="K208" s="44">
        <f>'к заполнению'!D85</f>
        <v>0</v>
      </c>
      <c r="O208" s="42">
        <f>'к заполнению'!DE85</f>
        <v>0</v>
      </c>
      <c r="P208" s="42">
        <v>207</v>
      </c>
      <c r="Q208" s="42">
        <v>1</v>
      </c>
      <c r="X208" s="42" t="s">
        <v>188</v>
      </c>
      <c r="Y208" s="42" t="s">
        <v>189</v>
      </c>
      <c r="Z208" s="42" t="s">
        <v>190</v>
      </c>
    </row>
    <row r="209" spans="1:26" x14ac:dyDescent="0.25">
      <c r="A209" s="42" t="s">
        <v>281</v>
      </c>
      <c r="B209" s="42" t="s">
        <v>1</v>
      </c>
      <c r="C209" s="48" t="str">
        <f>'к заполнению'!$B$11</f>
        <v>2026 год, 2 квартал</v>
      </c>
      <c r="D209" s="42" t="s">
        <v>160</v>
      </c>
      <c r="E209" s="42" t="s">
        <v>232</v>
      </c>
      <c r="F209" s="42" t="s">
        <v>161</v>
      </c>
      <c r="G209" s="42" t="s">
        <v>273</v>
      </c>
      <c r="H209" s="41" t="s">
        <v>490</v>
      </c>
      <c r="I209" s="43" t="s">
        <v>83</v>
      </c>
      <c r="J209" s="42" t="s">
        <v>13</v>
      </c>
      <c r="K209" s="44">
        <f>'к заполнению'!D86</f>
        <v>0</v>
      </c>
      <c r="O209" s="42">
        <f>'к заполнению'!DE86</f>
        <v>0</v>
      </c>
      <c r="P209" s="42">
        <v>208</v>
      </c>
      <c r="Q209" s="42">
        <v>1</v>
      </c>
      <c r="X209" s="42" t="s">
        <v>188</v>
      </c>
      <c r="Y209" s="42" t="s">
        <v>189</v>
      </c>
      <c r="Z209" s="42" t="s">
        <v>190</v>
      </c>
    </row>
    <row r="210" spans="1:26" x14ac:dyDescent="0.25">
      <c r="A210" s="42" t="s">
        <v>281</v>
      </c>
      <c r="B210" s="42" t="s">
        <v>1</v>
      </c>
      <c r="C210" s="48" t="str">
        <f>'к заполнению'!$B$11</f>
        <v>2026 год, 2 квартал</v>
      </c>
      <c r="D210" s="42" t="s">
        <v>160</v>
      </c>
      <c r="E210" s="42" t="s">
        <v>232</v>
      </c>
      <c r="F210" s="42" t="s">
        <v>161</v>
      </c>
      <c r="G210" s="42" t="s">
        <v>273</v>
      </c>
      <c r="H210" s="41" t="s">
        <v>491</v>
      </c>
      <c r="I210" s="43" t="s">
        <v>233</v>
      </c>
      <c r="J210" s="42" t="s">
        <v>13</v>
      </c>
      <c r="K210" s="44">
        <f>'к заполнению'!D87</f>
        <v>0</v>
      </c>
      <c r="O210" s="42">
        <f>'к заполнению'!DE87</f>
        <v>0</v>
      </c>
      <c r="P210" s="42">
        <v>209</v>
      </c>
      <c r="Q210" s="42">
        <v>1</v>
      </c>
      <c r="X210" s="42" t="s">
        <v>188</v>
      </c>
      <c r="Y210" s="42" t="s">
        <v>189</v>
      </c>
      <c r="Z210" s="42" t="s">
        <v>190</v>
      </c>
    </row>
    <row r="211" spans="1:26" x14ac:dyDescent="0.25">
      <c r="A211" s="42" t="s">
        <v>281</v>
      </c>
      <c r="B211" s="42" t="s">
        <v>1</v>
      </c>
      <c r="C211" s="48" t="str">
        <f>'к заполнению'!$B$11</f>
        <v>2026 год, 2 квартал</v>
      </c>
      <c r="D211" s="42" t="s">
        <v>160</v>
      </c>
      <c r="E211" s="42" t="s">
        <v>232</v>
      </c>
      <c r="F211" s="42" t="s">
        <v>161</v>
      </c>
      <c r="G211" s="42" t="s">
        <v>273</v>
      </c>
      <c r="H211" s="41" t="s">
        <v>492</v>
      </c>
      <c r="I211" s="43" t="s">
        <v>94</v>
      </c>
      <c r="J211" s="42" t="s">
        <v>13</v>
      </c>
      <c r="K211" s="44">
        <f>'к заполнению'!D88</f>
        <v>0</v>
      </c>
      <c r="O211" s="42">
        <f>'к заполнению'!DE88</f>
        <v>0</v>
      </c>
      <c r="P211" s="42">
        <v>210</v>
      </c>
      <c r="Q211" s="42">
        <v>1</v>
      </c>
      <c r="X211" s="42" t="s">
        <v>188</v>
      </c>
      <c r="Y211" s="42" t="s">
        <v>189</v>
      </c>
      <c r="Z211" s="42" t="s">
        <v>190</v>
      </c>
    </row>
    <row r="212" spans="1:26" x14ac:dyDescent="0.25">
      <c r="A212" s="42" t="s">
        <v>281</v>
      </c>
      <c r="B212" s="42" t="s">
        <v>1</v>
      </c>
      <c r="C212" s="48" t="str">
        <f>'к заполнению'!$B$11</f>
        <v>2026 год, 2 квартал</v>
      </c>
      <c r="D212" s="42" t="s">
        <v>160</v>
      </c>
      <c r="E212" s="42" t="s">
        <v>232</v>
      </c>
      <c r="F212" s="42" t="s">
        <v>161</v>
      </c>
      <c r="G212" s="42" t="s">
        <v>273</v>
      </c>
      <c r="H212" s="41" t="s">
        <v>493</v>
      </c>
      <c r="I212" s="43" t="s">
        <v>95</v>
      </c>
      <c r="J212" s="42" t="s">
        <v>13</v>
      </c>
      <c r="K212" s="44">
        <f>'к заполнению'!D89</f>
        <v>0</v>
      </c>
      <c r="O212" s="42">
        <f>'к заполнению'!DE89</f>
        <v>0</v>
      </c>
      <c r="P212" s="42">
        <v>211</v>
      </c>
      <c r="Q212" s="42">
        <v>1</v>
      </c>
      <c r="X212" s="42" t="s">
        <v>188</v>
      </c>
      <c r="Y212" s="42" t="s">
        <v>189</v>
      </c>
      <c r="Z212" s="42" t="s">
        <v>190</v>
      </c>
    </row>
    <row r="213" spans="1:26" x14ac:dyDescent="0.25">
      <c r="A213" s="42" t="s">
        <v>281</v>
      </c>
      <c r="B213" s="42" t="s">
        <v>1</v>
      </c>
      <c r="C213" s="48" t="str">
        <f>'к заполнению'!$B$11</f>
        <v>2026 год, 2 квартал</v>
      </c>
      <c r="D213" s="42" t="s">
        <v>160</v>
      </c>
      <c r="E213" s="42" t="s">
        <v>232</v>
      </c>
      <c r="F213" s="42" t="s">
        <v>161</v>
      </c>
      <c r="G213" s="42" t="s">
        <v>273</v>
      </c>
      <c r="H213" s="41" t="s">
        <v>494</v>
      </c>
      <c r="I213" s="43" t="s">
        <v>102</v>
      </c>
      <c r="J213" s="42" t="s">
        <v>13</v>
      </c>
      <c r="K213" s="44">
        <f>'к заполнению'!D90</f>
        <v>0</v>
      </c>
      <c r="O213" s="42">
        <f>'к заполнению'!DE90</f>
        <v>0</v>
      </c>
      <c r="P213" s="42">
        <v>212</v>
      </c>
      <c r="Q213" s="42">
        <v>1</v>
      </c>
      <c r="X213" s="42" t="s">
        <v>188</v>
      </c>
      <c r="Y213" s="42" t="s">
        <v>189</v>
      </c>
      <c r="Z213" s="42" t="s">
        <v>190</v>
      </c>
    </row>
    <row r="214" spans="1:26" x14ac:dyDescent="0.25">
      <c r="A214" s="42" t="s">
        <v>281</v>
      </c>
      <c r="B214" s="42" t="s">
        <v>1</v>
      </c>
      <c r="C214" s="48" t="str">
        <f>'к заполнению'!$B$11</f>
        <v>2026 год, 2 квартал</v>
      </c>
      <c r="D214" s="42" t="s">
        <v>160</v>
      </c>
      <c r="E214" s="42" t="s">
        <v>232</v>
      </c>
      <c r="F214" s="42" t="s">
        <v>161</v>
      </c>
      <c r="G214" s="42" t="s">
        <v>273</v>
      </c>
      <c r="H214" s="41" t="s">
        <v>495</v>
      </c>
      <c r="I214" s="43" t="s">
        <v>96</v>
      </c>
      <c r="J214" s="42" t="s">
        <v>13</v>
      </c>
      <c r="K214" s="44">
        <f>'к заполнению'!D91</f>
        <v>0</v>
      </c>
      <c r="O214" s="42">
        <f>'к заполнению'!DE91</f>
        <v>0</v>
      </c>
      <c r="P214" s="42">
        <v>213</v>
      </c>
      <c r="Q214" s="42">
        <v>1</v>
      </c>
      <c r="X214" s="42" t="s">
        <v>188</v>
      </c>
      <c r="Y214" s="42" t="s">
        <v>189</v>
      </c>
      <c r="Z214" s="42" t="s">
        <v>190</v>
      </c>
    </row>
    <row r="215" spans="1:26" x14ac:dyDescent="0.25">
      <c r="A215" s="42" t="s">
        <v>281</v>
      </c>
      <c r="B215" s="42" t="s">
        <v>1</v>
      </c>
      <c r="C215" s="48" t="str">
        <f>'к заполнению'!$B$11</f>
        <v>2026 год, 2 квартал</v>
      </c>
      <c r="D215" s="42" t="s">
        <v>193</v>
      </c>
      <c r="E215" s="42" t="s">
        <v>232</v>
      </c>
      <c r="F215" s="42" t="s">
        <v>161</v>
      </c>
      <c r="G215" s="42" t="s">
        <v>570</v>
      </c>
      <c r="H215" s="41" t="s">
        <v>496</v>
      </c>
      <c r="I215" s="43" t="s">
        <v>137</v>
      </c>
      <c r="J215" s="42" t="s">
        <v>13</v>
      </c>
      <c r="K215" s="44">
        <f>'к заполнению'!D92</f>
        <v>7</v>
      </c>
      <c r="O215" s="42">
        <f>'к заполнению'!DE92</f>
        <v>0</v>
      </c>
      <c r="P215" s="42">
        <v>214</v>
      </c>
      <c r="Q215" s="42">
        <v>1</v>
      </c>
      <c r="X215" s="42" t="s">
        <v>188</v>
      </c>
      <c r="Y215" s="42" t="s">
        <v>189</v>
      </c>
      <c r="Z215" s="42" t="s">
        <v>190</v>
      </c>
    </row>
    <row r="216" spans="1:26" x14ac:dyDescent="0.25">
      <c r="A216" s="42" t="s">
        <v>281</v>
      </c>
      <c r="B216" s="42" t="s">
        <v>1</v>
      </c>
      <c r="C216" s="48" t="str">
        <f>'к заполнению'!$B$11</f>
        <v>2026 год, 2 квартал</v>
      </c>
      <c r="D216" s="42" t="s">
        <v>234</v>
      </c>
      <c r="E216" s="42" t="s">
        <v>232</v>
      </c>
      <c r="F216" s="42" t="s">
        <v>161</v>
      </c>
      <c r="G216" s="42" t="s">
        <v>570</v>
      </c>
      <c r="H216" s="41" t="s">
        <v>497</v>
      </c>
      <c r="I216" s="43" t="s">
        <v>234</v>
      </c>
      <c r="J216" s="42" t="s">
        <v>13</v>
      </c>
      <c r="K216" s="44">
        <f>'к заполнению'!D93</f>
        <v>0</v>
      </c>
      <c r="O216" s="42">
        <f>'к заполнению'!DE93</f>
        <v>0</v>
      </c>
      <c r="P216" s="42">
        <v>215</v>
      </c>
      <c r="Q216" s="42">
        <v>1</v>
      </c>
      <c r="X216" s="42" t="s">
        <v>188</v>
      </c>
      <c r="Y216" s="42" t="s">
        <v>189</v>
      </c>
      <c r="Z216" s="42" t="s">
        <v>190</v>
      </c>
    </row>
    <row r="217" spans="1:26" x14ac:dyDescent="0.25">
      <c r="A217" s="42" t="s">
        <v>281</v>
      </c>
      <c r="B217" s="42" t="s">
        <v>1</v>
      </c>
      <c r="C217" s="48" t="str">
        <f>'к заполнению'!$B$11</f>
        <v>2026 год, 2 квартал</v>
      </c>
      <c r="D217" s="42" t="s">
        <v>234</v>
      </c>
      <c r="E217" s="42" t="s">
        <v>232</v>
      </c>
      <c r="F217" s="42" t="s">
        <v>161</v>
      </c>
      <c r="G217" s="42" t="s">
        <v>570</v>
      </c>
      <c r="H217" s="41" t="s">
        <v>498</v>
      </c>
      <c r="I217" s="43" t="s">
        <v>101</v>
      </c>
      <c r="J217" s="42" t="s">
        <v>13</v>
      </c>
      <c r="K217" s="44">
        <f>'к заполнению'!D94</f>
        <v>0</v>
      </c>
      <c r="O217" s="42">
        <f>'к заполнению'!DE94</f>
        <v>0</v>
      </c>
      <c r="P217" s="42">
        <v>216</v>
      </c>
      <c r="Q217" s="42">
        <v>1</v>
      </c>
      <c r="X217" s="42" t="s">
        <v>188</v>
      </c>
      <c r="Y217" s="42" t="s">
        <v>189</v>
      </c>
      <c r="Z217" s="42" t="s">
        <v>190</v>
      </c>
    </row>
    <row r="218" spans="1:26" x14ac:dyDescent="0.25">
      <c r="A218" s="42" t="s">
        <v>281</v>
      </c>
      <c r="B218" s="42" t="s">
        <v>1</v>
      </c>
      <c r="C218" s="48" t="str">
        <f>'к заполнению'!$B$11</f>
        <v>2026 год, 2 квартал</v>
      </c>
      <c r="D218" s="42" t="s">
        <v>234</v>
      </c>
      <c r="E218" s="42" t="s">
        <v>232</v>
      </c>
      <c r="F218" s="42" t="s">
        <v>161</v>
      </c>
      <c r="G218" s="42" t="s">
        <v>570</v>
      </c>
      <c r="H218" s="41" t="s">
        <v>499</v>
      </c>
      <c r="I218" s="43" t="s">
        <v>100</v>
      </c>
      <c r="J218" s="42" t="s">
        <v>13</v>
      </c>
      <c r="K218" s="44">
        <f>'к заполнению'!D95</f>
        <v>0</v>
      </c>
      <c r="O218" s="42">
        <f>'к заполнению'!DE95</f>
        <v>0</v>
      </c>
      <c r="P218" s="42">
        <v>217</v>
      </c>
      <c r="Q218" s="42">
        <v>1</v>
      </c>
      <c r="X218" s="42" t="s">
        <v>188</v>
      </c>
      <c r="Y218" s="42" t="s">
        <v>189</v>
      </c>
      <c r="Z218" s="42" t="s">
        <v>190</v>
      </c>
    </row>
    <row r="219" spans="1:26" x14ac:dyDescent="0.25">
      <c r="A219" s="42" t="s">
        <v>281</v>
      </c>
      <c r="B219" s="42" t="s">
        <v>1</v>
      </c>
      <c r="C219" s="48" t="str">
        <f>'к заполнению'!$B$11</f>
        <v>2026 год, 2 квартал</v>
      </c>
      <c r="D219" s="42" t="s">
        <v>234</v>
      </c>
      <c r="E219" s="42" t="s">
        <v>232</v>
      </c>
      <c r="F219" s="42" t="s">
        <v>161</v>
      </c>
      <c r="G219" s="42" t="s">
        <v>570</v>
      </c>
      <c r="H219" s="41" t="s">
        <v>500</v>
      </c>
      <c r="I219" s="43" t="s">
        <v>98</v>
      </c>
      <c r="J219" s="42" t="s">
        <v>13</v>
      </c>
      <c r="K219" s="44">
        <f>'к заполнению'!D96</f>
        <v>0</v>
      </c>
      <c r="O219" s="42">
        <f>'к заполнению'!DE96</f>
        <v>0</v>
      </c>
      <c r="P219" s="42">
        <v>218</v>
      </c>
      <c r="Q219" s="42">
        <v>1</v>
      </c>
      <c r="X219" s="42" t="s">
        <v>188</v>
      </c>
      <c r="Y219" s="42" t="s">
        <v>189</v>
      </c>
      <c r="Z219" s="42" t="s">
        <v>190</v>
      </c>
    </row>
    <row r="220" spans="1:26" x14ac:dyDescent="0.25">
      <c r="A220" s="42" t="s">
        <v>281</v>
      </c>
      <c r="B220" s="42" t="s">
        <v>1</v>
      </c>
      <c r="C220" s="48" t="str">
        <f>'к заполнению'!$B$11</f>
        <v>2026 год, 2 квартал</v>
      </c>
      <c r="D220" s="42" t="s">
        <v>235</v>
      </c>
      <c r="E220" s="42" t="s">
        <v>232</v>
      </c>
      <c r="F220" s="42" t="s">
        <v>161</v>
      </c>
      <c r="G220" s="42" t="s">
        <v>570</v>
      </c>
      <c r="H220" s="41" t="s">
        <v>501</v>
      </c>
      <c r="I220" s="43" t="s">
        <v>235</v>
      </c>
      <c r="J220" s="42" t="s">
        <v>13</v>
      </c>
      <c r="K220" s="44">
        <f>'к заполнению'!D97</f>
        <v>7</v>
      </c>
      <c r="O220" s="42">
        <f>'к заполнению'!DE97</f>
        <v>0</v>
      </c>
      <c r="P220" s="42">
        <v>219</v>
      </c>
      <c r="Q220" s="42">
        <v>1</v>
      </c>
      <c r="X220" s="42" t="s">
        <v>188</v>
      </c>
      <c r="Y220" s="42" t="s">
        <v>189</v>
      </c>
      <c r="Z220" s="42" t="s">
        <v>190</v>
      </c>
    </row>
    <row r="221" spans="1:26" x14ac:dyDescent="0.25">
      <c r="A221" s="42" t="s">
        <v>281</v>
      </c>
      <c r="B221" s="42" t="s">
        <v>1</v>
      </c>
      <c r="C221" s="48" t="str">
        <f>'к заполнению'!$B$11</f>
        <v>2026 год, 2 квартал</v>
      </c>
      <c r="D221" s="42" t="s">
        <v>235</v>
      </c>
      <c r="E221" s="42" t="s">
        <v>232</v>
      </c>
      <c r="F221" s="42" t="s">
        <v>161</v>
      </c>
      <c r="G221" s="42" t="s">
        <v>570</v>
      </c>
      <c r="H221" s="41" t="s">
        <v>502</v>
      </c>
      <c r="I221" s="43" t="s">
        <v>101</v>
      </c>
      <c r="J221" s="42" t="s">
        <v>13</v>
      </c>
      <c r="K221" s="44">
        <f>'к заполнению'!D98</f>
        <v>0</v>
      </c>
      <c r="O221" s="42">
        <f>'к заполнению'!DE98</f>
        <v>0</v>
      </c>
      <c r="P221" s="42">
        <v>220</v>
      </c>
      <c r="Q221" s="42">
        <v>1</v>
      </c>
      <c r="X221" s="42" t="s">
        <v>188</v>
      </c>
      <c r="Y221" s="42" t="s">
        <v>189</v>
      </c>
      <c r="Z221" s="42" t="s">
        <v>190</v>
      </c>
    </row>
    <row r="222" spans="1:26" x14ac:dyDescent="0.25">
      <c r="A222" s="42" t="s">
        <v>281</v>
      </c>
      <c r="B222" s="42" t="s">
        <v>1</v>
      </c>
      <c r="C222" s="48" t="str">
        <f>'к заполнению'!$B$11</f>
        <v>2026 год, 2 квартал</v>
      </c>
      <c r="D222" s="42" t="s">
        <v>235</v>
      </c>
      <c r="E222" s="42" t="s">
        <v>232</v>
      </c>
      <c r="F222" s="42" t="s">
        <v>161</v>
      </c>
      <c r="G222" s="42" t="s">
        <v>570</v>
      </c>
      <c r="H222" s="41" t="s">
        <v>503</v>
      </c>
      <c r="I222" s="43" t="s">
        <v>100</v>
      </c>
      <c r="J222" s="42" t="s">
        <v>13</v>
      </c>
      <c r="K222" s="44">
        <f>'к заполнению'!D99</f>
        <v>0</v>
      </c>
      <c r="O222" s="42">
        <f>'к заполнению'!DE99</f>
        <v>0</v>
      </c>
      <c r="P222" s="42">
        <v>221</v>
      </c>
      <c r="Q222" s="42">
        <v>1</v>
      </c>
      <c r="X222" s="42" t="s">
        <v>188</v>
      </c>
      <c r="Y222" s="42" t="s">
        <v>189</v>
      </c>
      <c r="Z222" s="42" t="s">
        <v>190</v>
      </c>
    </row>
    <row r="223" spans="1:26" x14ac:dyDescent="0.25">
      <c r="A223" s="42" t="s">
        <v>281</v>
      </c>
      <c r="B223" s="42" t="s">
        <v>1</v>
      </c>
      <c r="C223" s="48" t="str">
        <f>'к заполнению'!$B$11</f>
        <v>2026 год, 2 квартал</v>
      </c>
      <c r="D223" s="42" t="s">
        <v>235</v>
      </c>
      <c r="E223" s="42" t="s">
        <v>232</v>
      </c>
      <c r="F223" s="42" t="s">
        <v>161</v>
      </c>
      <c r="G223" s="42" t="s">
        <v>570</v>
      </c>
      <c r="H223" s="41" t="s">
        <v>504</v>
      </c>
      <c r="I223" s="43" t="s">
        <v>98</v>
      </c>
      <c r="J223" s="42" t="s">
        <v>13</v>
      </c>
      <c r="K223" s="44">
        <f>'к заполнению'!D100</f>
        <v>7</v>
      </c>
      <c r="O223" s="42">
        <f>'к заполнению'!DE100</f>
        <v>0</v>
      </c>
      <c r="P223" s="42">
        <v>222</v>
      </c>
      <c r="Q223" s="42">
        <v>1</v>
      </c>
      <c r="X223" s="42" t="s">
        <v>188</v>
      </c>
      <c r="Y223" s="42" t="s">
        <v>189</v>
      </c>
      <c r="Z223" s="42" t="s">
        <v>190</v>
      </c>
    </row>
    <row r="224" spans="1:26" x14ac:dyDescent="0.25">
      <c r="A224" s="42" t="s">
        <v>281</v>
      </c>
      <c r="B224" s="42" t="s">
        <v>1</v>
      </c>
      <c r="C224" s="48" t="str">
        <f>'к заполнению'!$B$11</f>
        <v>2026 год, 2 квартал</v>
      </c>
      <c r="D224" s="42" t="s">
        <v>160</v>
      </c>
      <c r="E224" s="42" t="s">
        <v>236</v>
      </c>
      <c r="F224" s="42" t="s">
        <v>161</v>
      </c>
      <c r="G224" s="42" t="s">
        <v>571</v>
      </c>
      <c r="H224" s="41" t="s">
        <v>505</v>
      </c>
      <c r="I224" s="43" t="s">
        <v>236</v>
      </c>
      <c r="J224" s="42" t="s">
        <v>13</v>
      </c>
      <c r="K224" s="44">
        <f>'к заполнению'!D103</f>
        <v>1</v>
      </c>
      <c r="O224" s="42">
        <f>'к заполнению'!DE103</f>
        <v>0</v>
      </c>
      <c r="P224" s="42">
        <v>223</v>
      </c>
      <c r="Q224" s="42">
        <v>1</v>
      </c>
      <c r="X224" s="42" t="s">
        <v>188</v>
      </c>
      <c r="Y224" s="42" t="s">
        <v>189</v>
      </c>
      <c r="Z224" s="42" t="s">
        <v>190</v>
      </c>
    </row>
    <row r="225" spans="1:26" x14ac:dyDescent="0.25">
      <c r="A225" s="42" t="s">
        <v>281</v>
      </c>
      <c r="B225" s="42" t="s">
        <v>1</v>
      </c>
      <c r="C225" s="48" t="str">
        <f>'к заполнению'!$B$11</f>
        <v>2026 год, 2 квартал</v>
      </c>
      <c r="D225" s="42" t="s">
        <v>160</v>
      </c>
      <c r="E225" s="42" t="s">
        <v>236</v>
      </c>
      <c r="F225" s="42" t="s">
        <v>161</v>
      </c>
      <c r="G225" s="42" t="s">
        <v>571</v>
      </c>
      <c r="H225" s="41" t="s">
        <v>506</v>
      </c>
      <c r="I225" s="43" t="s">
        <v>133</v>
      </c>
      <c r="J225" s="42" t="s">
        <v>13</v>
      </c>
      <c r="K225" s="44">
        <f>'к заполнению'!D104</f>
        <v>0</v>
      </c>
      <c r="O225" s="42">
        <f>'к заполнению'!DE104</f>
        <v>0</v>
      </c>
      <c r="P225" s="42">
        <v>224</v>
      </c>
      <c r="Q225" s="42">
        <v>1</v>
      </c>
      <c r="X225" s="42" t="s">
        <v>188</v>
      </c>
      <c r="Y225" s="42" t="s">
        <v>189</v>
      </c>
      <c r="Z225" s="42" t="s">
        <v>190</v>
      </c>
    </row>
    <row r="226" spans="1:26" x14ac:dyDescent="0.25">
      <c r="A226" s="42" t="s">
        <v>281</v>
      </c>
      <c r="B226" s="42" t="s">
        <v>1</v>
      </c>
      <c r="C226" s="48" t="str">
        <f>'к заполнению'!$B$11</f>
        <v>2026 год, 2 квартал</v>
      </c>
      <c r="D226" s="42" t="s">
        <v>160</v>
      </c>
      <c r="E226" s="42" t="s">
        <v>236</v>
      </c>
      <c r="F226" s="42" t="s">
        <v>161</v>
      </c>
      <c r="G226" s="42" t="s">
        <v>571</v>
      </c>
      <c r="H226" s="41" t="s">
        <v>507</v>
      </c>
      <c r="I226" s="43" t="s">
        <v>104</v>
      </c>
      <c r="J226" s="42" t="s">
        <v>13</v>
      </c>
      <c r="K226" s="44">
        <f>'к заполнению'!D105</f>
        <v>0</v>
      </c>
      <c r="O226" s="42">
        <f>'к заполнению'!DE105</f>
        <v>0</v>
      </c>
      <c r="P226" s="42">
        <v>225</v>
      </c>
      <c r="Q226" s="42">
        <v>1</v>
      </c>
      <c r="X226" s="42" t="s">
        <v>188</v>
      </c>
      <c r="Y226" s="42" t="s">
        <v>189</v>
      </c>
      <c r="Z226" s="42" t="s">
        <v>190</v>
      </c>
    </row>
    <row r="227" spans="1:26" x14ac:dyDescent="0.25">
      <c r="A227" s="42" t="s">
        <v>281</v>
      </c>
      <c r="B227" s="42" t="s">
        <v>1</v>
      </c>
      <c r="C227" s="48" t="str">
        <f>'к заполнению'!$B$11</f>
        <v>2026 год, 2 квартал</v>
      </c>
      <c r="D227" s="42" t="s">
        <v>160</v>
      </c>
      <c r="E227" s="42" t="s">
        <v>236</v>
      </c>
      <c r="F227" s="42" t="s">
        <v>161</v>
      </c>
      <c r="G227" s="42" t="s">
        <v>571</v>
      </c>
      <c r="H227" s="41" t="s">
        <v>508</v>
      </c>
      <c r="I227" s="43" t="s">
        <v>105</v>
      </c>
      <c r="J227" s="42" t="s">
        <v>13</v>
      </c>
      <c r="K227" s="44">
        <f>'к заполнению'!D106</f>
        <v>1</v>
      </c>
      <c r="O227" s="42">
        <f>'к заполнению'!DE106</f>
        <v>0</v>
      </c>
      <c r="P227" s="42">
        <v>226</v>
      </c>
      <c r="Q227" s="42">
        <v>1</v>
      </c>
      <c r="X227" s="42" t="s">
        <v>188</v>
      </c>
      <c r="Y227" s="42" t="s">
        <v>189</v>
      </c>
      <c r="Z227" s="42" t="s">
        <v>190</v>
      </c>
    </row>
    <row r="228" spans="1:26" x14ac:dyDescent="0.25">
      <c r="A228" s="42" t="s">
        <v>281</v>
      </c>
      <c r="B228" s="42" t="s">
        <v>1</v>
      </c>
      <c r="C228" s="48" t="str">
        <f>'к заполнению'!$B$11</f>
        <v>2026 год, 2 квартал</v>
      </c>
      <c r="D228" s="42" t="s">
        <v>160</v>
      </c>
      <c r="E228" s="42" t="s">
        <v>236</v>
      </c>
      <c r="F228" s="42" t="s">
        <v>161</v>
      </c>
      <c r="G228" s="42" t="s">
        <v>571</v>
      </c>
      <c r="H228" s="41" t="s">
        <v>509</v>
      </c>
      <c r="I228" s="43" t="s">
        <v>274</v>
      </c>
      <c r="J228" s="42" t="s">
        <v>13</v>
      </c>
      <c r="K228" s="44">
        <f>'к заполнению'!D107</f>
        <v>0</v>
      </c>
      <c r="O228" s="42">
        <f>'к заполнению'!DE107</f>
        <v>0</v>
      </c>
      <c r="P228" s="42">
        <v>227</v>
      </c>
      <c r="Q228" s="42">
        <v>1</v>
      </c>
      <c r="X228" s="42" t="s">
        <v>188</v>
      </c>
      <c r="Y228" s="47" t="s">
        <v>189</v>
      </c>
      <c r="Z228" s="49" t="s">
        <v>190</v>
      </c>
    </row>
    <row r="229" spans="1:26" x14ac:dyDescent="0.25">
      <c r="A229" s="42" t="s">
        <v>281</v>
      </c>
      <c r="B229" s="42" t="s">
        <v>1</v>
      </c>
      <c r="C229" s="48" t="str">
        <f>'к заполнению'!$B$11</f>
        <v>2026 год, 2 квартал</v>
      </c>
      <c r="D229" s="42" t="s">
        <v>160</v>
      </c>
      <c r="E229" s="42" t="s">
        <v>236</v>
      </c>
      <c r="F229" s="42" t="s">
        <v>161</v>
      </c>
      <c r="G229" s="42" t="s">
        <v>571</v>
      </c>
      <c r="H229" s="41" t="s">
        <v>510</v>
      </c>
      <c r="I229" s="43" t="s">
        <v>106</v>
      </c>
      <c r="J229" s="42" t="s">
        <v>13</v>
      </c>
      <c r="K229" s="44">
        <f>'к заполнению'!D108</f>
        <v>0</v>
      </c>
      <c r="O229" s="42">
        <f>'к заполнению'!DE108</f>
        <v>0</v>
      </c>
      <c r="P229" s="42">
        <v>228</v>
      </c>
      <c r="Q229" s="42">
        <v>1</v>
      </c>
      <c r="X229" s="42" t="s">
        <v>188</v>
      </c>
      <c r="Y229" s="42" t="s">
        <v>189</v>
      </c>
      <c r="Z229" s="42" t="s">
        <v>190</v>
      </c>
    </row>
    <row r="230" spans="1:26" x14ac:dyDescent="0.25">
      <c r="A230" s="42" t="s">
        <v>281</v>
      </c>
      <c r="B230" s="42" t="s">
        <v>1</v>
      </c>
      <c r="C230" s="48" t="str">
        <f>'к заполнению'!$B$11</f>
        <v>2026 год, 2 квартал</v>
      </c>
      <c r="D230" s="42" t="s">
        <v>160</v>
      </c>
      <c r="E230" s="42" t="s">
        <v>236</v>
      </c>
      <c r="F230" s="42" t="s">
        <v>161</v>
      </c>
      <c r="G230" s="42" t="s">
        <v>571</v>
      </c>
      <c r="H230" s="41" t="s">
        <v>511</v>
      </c>
      <c r="I230" s="43" t="s">
        <v>107</v>
      </c>
      <c r="J230" s="42" t="s">
        <v>13</v>
      </c>
      <c r="K230" s="44">
        <f>'к заполнению'!D109</f>
        <v>0</v>
      </c>
      <c r="O230" s="42">
        <f>'к заполнению'!DE109</f>
        <v>0</v>
      </c>
      <c r="P230" s="42">
        <v>229</v>
      </c>
      <c r="Q230" s="42">
        <v>1</v>
      </c>
      <c r="X230" s="42" t="s">
        <v>188</v>
      </c>
      <c r="Y230" s="42" t="s">
        <v>189</v>
      </c>
      <c r="Z230" s="42" t="s">
        <v>190</v>
      </c>
    </row>
    <row r="231" spans="1:26" x14ac:dyDescent="0.25">
      <c r="A231" s="42" t="s">
        <v>281</v>
      </c>
      <c r="B231" s="42" t="s">
        <v>1</v>
      </c>
      <c r="C231" s="48" t="str">
        <f>'к заполнению'!$B$11</f>
        <v>2026 год, 2 квартал</v>
      </c>
      <c r="D231" s="42" t="s">
        <v>160</v>
      </c>
      <c r="E231" s="42" t="s">
        <v>236</v>
      </c>
      <c r="F231" s="42" t="s">
        <v>161</v>
      </c>
      <c r="G231" s="42" t="s">
        <v>571</v>
      </c>
      <c r="H231" s="41" t="s">
        <v>512</v>
      </c>
      <c r="I231" s="43" t="s">
        <v>108</v>
      </c>
      <c r="J231" s="42" t="s">
        <v>13</v>
      </c>
      <c r="K231" s="44">
        <f>'к заполнению'!D110</f>
        <v>0</v>
      </c>
      <c r="O231" s="42">
        <f>'к заполнению'!DE110</f>
        <v>0</v>
      </c>
      <c r="P231" s="42">
        <v>230</v>
      </c>
      <c r="Q231" s="42">
        <v>1</v>
      </c>
      <c r="X231" s="42" t="s">
        <v>188</v>
      </c>
      <c r="Y231" s="42" t="s">
        <v>189</v>
      </c>
      <c r="Z231" s="42" t="s">
        <v>190</v>
      </c>
    </row>
    <row r="232" spans="1:26" x14ac:dyDescent="0.25">
      <c r="A232" s="42" t="s">
        <v>281</v>
      </c>
      <c r="B232" s="42" t="s">
        <v>1</v>
      </c>
      <c r="C232" s="48" t="str">
        <f>'к заполнению'!$B$11</f>
        <v>2026 год, 2 квартал</v>
      </c>
      <c r="D232" s="42" t="s">
        <v>160</v>
      </c>
      <c r="E232" s="42" t="s">
        <v>236</v>
      </c>
      <c r="F232" s="42" t="s">
        <v>161</v>
      </c>
      <c r="G232" s="42" t="s">
        <v>571</v>
      </c>
      <c r="H232" s="41" t="s">
        <v>513</v>
      </c>
      <c r="I232" s="43" t="s">
        <v>237</v>
      </c>
      <c r="J232" s="42" t="s">
        <v>13</v>
      </c>
      <c r="K232" s="44">
        <f>'к заполнению'!D111</f>
        <v>0</v>
      </c>
      <c r="O232" s="42">
        <f>'к заполнению'!DE111</f>
        <v>0</v>
      </c>
      <c r="P232" s="42">
        <v>231</v>
      </c>
      <c r="Q232" s="42">
        <v>1</v>
      </c>
      <c r="X232" s="42" t="s">
        <v>188</v>
      </c>
      <c r="Y232" s="42" t="s">
        <v>189</v>
      </c>
      <c r="Z232" s="42" t="s">
        <v>190</v>
      </c>
    </row>
    <row r="233" spans="1:26" x14ac:dyDescent="0.25">
      <c r="A233" s="42" t="s">
        <v>281</v>
      </c>
      <c r="B233" s="42" t="s">
        <v>1</v>
      </c>
      <c r="C233" s="48" t="str">
        <f>'к заполнению'!$B$11</f>
        <v>2026 год, 2 квартал</v>
      </c>
      <c r="D233" s="42" t="s">
        <v>160</v>
      </c>
      <c r="E233" s="42" t="s">
        <v>236</v>
      </c>
      <c r="F233" s="42" t="s">
        <v>161</v>
      </c>
      <c r="G233" s="42" t="s">
        <v>571</v>
      </c>
      <c r="H233" s="41" t="s">
        <v>514</v>
      </c>
      <c r="I233" s="43" t="s">
        <v>110</v>
      </c>
      <c r="J233" s="42" t="s">
        <v>13</v>
      </c>
      <c r="K233" s="44">
        <f>'к заполнению'!D112</f>
        <v>0</v>
      </c>
      <c r="O233" s="42">
        <f>'к заполнению'!DE112</f>
        <v>0</v>
      </c>
      <c r="P233" s="42">
        <v>232</v>
      </c>
      <c r="Q233" s="42">
        <v>1</v>
      </c>
      <c r="X233" s="42" t="s">
        <v>188</v>
      </c>
      <c r="Y233" s="42" t="s">
        <v>189</v>
      </c>
      <c r="Z233" s="42" t="s">
        <v>190</v>
      </c>
    </row>
    <row r="234" spans="1:26" x14ac:dyDescent="0.25">
      <c r="A234" s="42" t="s">
        <v>281</v>
      </c>
      <c r="B234" s="42" t="s">
        <v>1</v>
      </c>
      <c r="C234" s="48" t="str">
        <f>'к заполнению'!$B$11</f>
        <v>2026 год, 2 квартал</v>
      </c>
      <c r="D234" s="42" t="s">
        <v>160</v>
      </c>
      <c r="E234" s="42" t="s">
        <v>236</v>
      </c>
      <c r="F234" s="42" t="s">
        <v>161</v>
      </c>
      <c r="G234" s="42" t="s">
        <v>571</v>
      </c>
      <c r="H234" s="41" t="s">
        <v>515</v>
      </c>
      <c r="I234" s="43" t="s">
        <v>238</v>
      </c>
      <c r="J234" s="42" t="s">
        <v>13</v>
      </c>
      <c r="K234" s="44">
        <f>'к заполнению'!D113</f>
        <v>0</v>
      </c>
      <c r="O234" s="42">
        <f>'к заполнению'!DE113</f>
        <v>0</v>
      </c>
      <c r="P234" s="42">
        <v>233</v>
      </c>
      <c r="Q234" s="42">
        <v>1</v>
      </c>
      <c r="X234" s="42" t="s">
        <v>188</v>
      </c>
      <c r="Y234" s="42" t="s">
        <v>189</v>
      </c>
      <c r="Z234" s="42" t="s">
        <v>190</v>
      </c>
    </row>
    <row r="235" spans="1:26" x14ac:dyDescent="0.25">
      <c r="A235" s="42" t="s">
        <v>281</v>
      </c>
      <c r="B235" s="42" t="s">
        <v>1</v>
      </c>
      <c r="C235" s="48" t="str">
        <f>'к заполнению'!$B$11</f>
        <v>2026 год, 2 квартал</v>
      </c>
      <c r="D235" s="42" t="s">
        <v>160</v>
      </c>
      <c r="E235" s="42" t="s">
        <v>236</v>
      </c>
      <c r="F235" s="42" t="s">
        <v>161</v>
      </c>
      <c r="G235" s="42" t="s">
        <v>571</v>
      </c>
      <c r="H235" s="41" t="s">
        <v>516</v>
      </c>
      <c r="I235" s="43" t="s">
        <v>112</v>
      </c>
      <c r="J235" s="42" t="s">
        <v>13</v>
      </c>
      <c r="K235" s="44">
        <f>'к заполнению'!D114</f>
        <v>0</v>
      </c>
      <c r="O235" s="42">
        <f>'к заполнению'!DE114</f>
        <v>0</v>
      </c>
      <c r="P235" s="42">
        <v>234</v>
      </c>
      <c r="Q235" s="42">
        <v>1</v>
      </c>
      <c r="X235" s="42" t="s">
        <v>188</v>
      </c>
      <c r="Y235" s="42" t="s">
        <v>189</v>
      </c>
      <c r="Z235" s="42" t="s">
        <v>190</v>
      </c>
    </row>
    <row r="236" spans="1:26" x14ac:dyDescent="0.25">
      <c r="A236" s="42" t="s">
        <v>281</v>
      </c>
      <c r="B236" s="42" t="s">
        <v>1</v>
      </c>
      <c r="C236" s="48" t="str">
        <f>'к заполнению'!$B$11</f>
        <v>2026 год, 2 квартал</v>
      </c>
      <c r="D236" s="42" t="s">
        <v>160</v>
      </c>
      <c r="E236" s="42" t="s">
        <v>236</v>
      </c>
      <c r="F236" s="42" t="s">
        <v>161</v>
      </c>
      <c r="G236" s="42" t="s">
        <v>571</v>
      </c>
      <c r="H236" s="41" t="s">
        <v>517</v>
      </c>
      <c r="I236" s="43" t="s">
        <v>113</v>
      </c>
      <c r="J236" s="42" t="s">
        <v>13</v>
      </c>
      <c r="K236" s="44">
        <f>'к заполнению'!D115</f>
        <v>0</v>
      </c>
      <c r="O236" s="42">
        <f>'к заполнению'!DE115</f>
        <v>0</v>
      </c>
      <c r="P236" s="42">
        <v>235</v>
      </c>
      <c r="Q236" s="42">
        <v>1</v>
      </c>
      <c r="X236" s="42" t="s">
        <v>188</v>
      </c>
      <c r="Y236" s="42" t="s">
        <v>189</v>
      </c>
      <c r="Z236" s="42" t="s">
        <v>190</v>
      </c>
    </row>
    <row r="237" spans="1:26" x14ac:dyDescent="0.25">
      <c r="A237" s="42" t="s">
        <v>281</v>
      </c>
      <c r="B237" s="42" t="s">
        <v>1</v>
      </c>
      <c r="C237" s="48" t="str">
        <f>'к заполнению'!$B$11</f>
        <v>2026 год, 2 квартал</v>
      </c>
      <c r="D237" s="42" t="s">
        <v>160</v>
      </c>
      <c r="E237" s="42" t="s">
        <v>236</v>
      </c>
      <c r="F237" s="42" t="s">
        <v>161</v>
      </c>
      <c r="G237" s="42" t="s">
        <v>571</v>
      </c>
      <c r="H237" s="41" t="s">
        <v>518</v>
      </c>
      <c r="I237" s="43" t="s">
        <v>114</v>
      </c>
      <c r="J237" s="42" t="s">
        <v>13</v>
      </c>
      <c r="K237" s="44">
        <f>'к заполнению'!D116</f>
        <v>0</v>
      </c>
      <c r="O237" s="42">
        <f>'к заполнению'!DE116</f>
        <v>0</v>
      </c>
      <c r="P237" s="42">
        <v>236</v>
      </c>
      <c r="Q237" s="42">
        <v>1</v>
      </c>
      <c r="X237" s="42" t="s">
        <v>188</v>
      </c>
      <c r="Y237" s="42" t="s">
        <v>189</v>
      </c>
      <c r="Z237" s="42" t="s">
        <v>190</v>
      </c>
    </row>
    <row r="238" spans="1:26" x14ac:dyDescent="0.25">
      <c r="A238" s="42" t="s">
        <v>281</v>
      </c>
      <c r="B238" s="42" t="s">
        <v>1</v>
      </c>
      <c r="C238" s="48" t="str">
        <f>'к заполнению'!$B$11</f>
        <v>2026 год, 2 квартал</v>
      </c>
      <c r="D238" s="42" t="s">
        <v>160</v>
      </c>
      <c r="E238" s="42" t="s">
        <v>236</v>
      </c>
      <c r="F238" s="42" t="s">
        <v>161</v>
      </c>
      <c r="G238" s="42" t="s">
        <v>571</v>
      </c>
      <c r="H238" s="41" t="s">
        <v>519</v>
      </c>
      <c r="I238" s="43" t="s">
        <v>115</v>
      </c>
      <c r="J238" s="42" t="s">
        <v>13</v>
      </c>
      <c r="K238" s="44">
        <f>'к заполнению'!D117</f>
        <v>0</v>
      </c>
      <c r="O238" s="42">
        <f>'к заполнению'!DE117</f>
        <v>0</v>
      </c>
      <c r="P238" s="42">
        <v>237</v>
      </c>
      <c r="Q238" s="42">
        <v>1</v>
      </c>
      <c r="X238" s="42" t="s">
        <v>188</v>
      </c>
      <c r="Y238" s="42" t="s">
        <v>189</v>
      </c>
      <c r="Z238" s="42" t="s">
        <v>190</v>
      </c>
    </row>
    <row r="239" spans="1:26" x14ac:dyDescent="0.25">
      <c r="A239" s="42" t="s">
        <v>281</v>
      </c>
      <c r="B239" s="42" t="s">
        <v>1</v>
      </c>
      <c r="C239" s="48" t="str">
        <f>'к заполнению'!$B$11</f>
        <v>2026 год, 2 квартал</v>
      </c>
      <c r="D239" s="42" t="s">
        <v>160</v>
      </c>
      <c r="E239" s="42" t="s">
        <v>236</v>
      </c>
      <c r="F239" s="42" t="s">
        <v>161</v>
      </c>
      <c r="G239" s="42" t="s">
        <v>571</v>
      </c>
      <c r="H239" s="41" t="s">
        <v>520</v>
      </c>
      <c r="I239" s="43" t="s">
        <v>239</v>
      </c>
      <c r="J239" s="42" t="s">
        <v>13</v>
      </c>
      <c r="K239" s="44">
        <f>'к заполнению'!D118</f>
        <v>0</v>
      </c>
      <c r="O239" s="42">
        <f>'к заполнению'!DE118</f>
        <v>0</v>
      </c>
      <c r="P239" s="42">
        <v>238</v>
      </c>
      <c r="Q239" s="42">
        <v>1</v>
      </c>
      <c r="X239" s="42" t="s">
        <v>188</v>
      </c>
      <c r="Y239" s="42" t="s">
        <v>189</v>
      </c>
      <c r="Z239" s="42" t="s">
        <v>190</v>
      </c>
    </row>
    <row r="240" spans="1:26" x14ac:dyDescent="0.25">
      <c r="A240" s="42" t="s">
        <v>281</v>
      </c>
      <c r="B240" s="42" t="s">
        <v>1</v>
      </c>
      <c r="C240" s="48" t="str">
        <f>'к заполнению'!$B$11</f>
        <v>2026 год, 2 квартал</v>
      </c>
      <c r="D240" s="42" t="s">
        <v>160</v>
      </c>
      <c r="E240" s="42" t="s">
        <v>236</v>
      </c>
      <c r="F240" s="42" t="s">
        <v>161</v>
      </c>
      <c r="G240" s="42" t="s">
        <v>571</v>
      </c>
      <c r="H240" s="41" t="s">
        <v>521</v>
      </c>
      <c r="I240" s="43" t="s">
        <v>240</v>
      </c>
      <c r="J240" s="42" t="s">
        <v>13</v>
      </c>
      <c r="K240" s="44">
        <f>'к заполнению'!D119</f>
        <v>0</v>
      </c>
      <c r="O240" s="42">
        <f>'к заполнению'!DE119</f>
        <v>0</v>
      </c>
      <c r="P240" s="42">
        <v>239</v>
      </c>
      <c r="Q240" s="42">
        <v>1</v>
      </c>
      <c r="X240" s="42" t="s">
        <v>188</v>
      </c>
      <c r="Y240" s="42" t="s">
        <v>189</v>
      </c>
      <c r="Z240" s="42" t="s">
        <v>190</v>
      </c>
    </row>
    <row r="241" spans="1:26" x14ac:dyDescent="0.25">
      <c r="A241" s="42" t="s">
        <v>281</v>
      </c>
      <c r="B241" s="42" t="s">
        <v>1</v>
      </c>
      <c r="C241" s="48" t="str">
        <f>'к заполнению'!$B$11</f>
        <v>2026 год, 2 квартал</v>
      </c>
      <c r="D241" s="42" t="s">
        <v>160</v>
      </c>
      <c r="E241" s="42" t="s">
        <v>236</v>
      </c>
      <c r="F241" s="42" t="s">
        <v>161</v>
      </c>
      <c r="G241" s="42" t="s">
        <v>571</v>
      </c>
      <c r="H241" s="41" t="s">
        <v>522</v>
      </c>
      <c r="I241" s="43" t="s">
        <v>241</v>
      </c>
      <c r="J241" s="42" t="s">
        <v>13</v>
      </c>
      <c r="K241" s="44">
        <f>'к заполнению'!D120</f>
        <v>0</v>
      </c>
      <c r="O241" s="42">
        <f>'к заполнению'!DE120</f>
        <v>0</v>
      </c>
      <c r="P241" s="42">
        <v>240</v>
      </c>
      <c r="Q241" s="42">
        <v>1</v>
      </c>
      <c r="X241" s="42" t="s">
        <v>188</v>
      </c>
      <c r="Y241" s="42" t="s">
        <v>189</v>
      </c>
      <c r="Z241" s="42" t="s">
        <v>190</v>
      </c>
    </row>
    <row r="242" spans="1:26" x14ac:dyDescent="0.25">
      <c r="A242" s="42" t="s">
        <v>281</v>
      </c>
      <c r="B242" s="42" t="s">
        <v>1</v>
      </c>
      <c r="C242" s="48" t="str">
        <f>'к заполнению'!$B$11</f>
        <v>2026 год, 2 квартал</v>
      </c>
      <c r="D242" s="42" t="s">
        <v>160</v>
      </c>
      <c r="E242" s="42" t="s">
        <v>236</v>
      </c>
      <c r="F242" s="42" t="s">
        <v>161</v>
      </c>
      <c r="G242" s="42" t="s">
        <v>571</v>
      </c>
      <c r="H242" s="41" t="s">
        <v>523</v>
      </c>
      <c r="I242" s="43" t="s">
        <v>242</v>
      </c>
      <c r="J242" s="42" t="s">
        <v>13</v>
      </c>
      <c r="K242" s="44">
        <f>'к заполнению'!D121</f>
        <v>0</v>
      </c>
      <c r="O242" s="42">
        <f>'к заполнению'!DE121</f>
        <v>0</v>
      </c>
      <c r="P242" s="42">
        <v>241</v>
      </c>
      <c r="Q242" s="42">
        <v>1</v>
      </c>
      <c r="X242" s="42" t="s">
        <v>188</v>
      </c>
      <c r="Y242" s="42" t="s">
        <v>189</v>
      </c>
      <c r="Z242" s="42" t="s">
        <v>190</v>
      </c>
    </row>
    <row r="243" spans="1:26" x14ac:dyDescent="0.25">
      <c r="A243" s="42" t="s">
        <v>281</v>
      </c>
      <c r="B243" s="42" t="s">
        <v>1</v>
      </c>
      <c r="C243" s="48" t="str">
        <f>'к заполнению'!$B$11</f>
        <v>2026 год, 2 квартал</v>
      </c>
      <c r="D243" s="42" t="s">
        <v>160</v>
      </c>
      <c r="E243" s="42" t="s">
        <v>236</v>
      </c>
      <c r="F243" s="42" t="s">
        <v>161</v>
      </c>
      <c r="G243" s="42" t="s">
        <v>571</v>
      </c>
      <c r="H243" s="41" t="s">
        <v>524</v>
      </c>
      <c r="I243" s="43" t="s">
        <v>243</v>
      </c>
      <c r="J243" s="42" t="s">
        <v>13</v>
      </c>
      <c r="K243" s="44">
        <f>'к заполнению'!D122</f>
        <v>0</v>
      </c>
      <c r="O243" s="42">
        <f>'к заполнению'!DE122</f>
        <v>0</v>
      </c>
      <c r="P243" s="42">
        <v>242</v>
      </c>
      <c r="Q243" s="42">
        <v>1</v>
      </c>
      <c r="X243" s="42" t="s">
        <v>188</v>
      </c>
      <c r="Y243" s="42" t="s">
        <v>189</v>
      </c>
      <c r="Z243" s="42" t="s">
        <v>190</v>
      </c>
    </row>
    <row r="244" spans="1:26" x14ac:dyDescent="0.25">
      <c r="A244" s="42" t="s">
        <v>281</v>
      </c>
      <c r="B244" s="42" t="s">
        <v>1</v>
      </c>
      <c r="C244" s="48" t="str">
        <f>'к заполнению'!$B$11</f>
        <v>2026 год, 2 квартал</v>
      </c>
      <c r="D244" s="42" t="s">
        <v>160</v>
      </c>
      <c r="E244" s="42" t="s">
        <v>236</v>
      </c>
      <c r="F244" s="42" t="s">
        <v>161</v>
      </c>
      <c r="G244" s="42" t="s">
        <v>571</v>
      </c>
      <c r="H244" s="41" t="s">
        <v>525</v>
      </c>
      <c r="I244" s="43" t="s">
        <v>121</v>
      </c>
      <c r="J244" s="42" t="s">
        <v>13</v>
      </c>
      <c r="K244" s="44">
        <f>'к заполнению'!D123</f>
        <v>0</v>
      </c>
      <c r="O244" s="42">
        <f>'к заполнению'!DE123</f>
        <v>0</v>
      </c>
      <c r="P244" s="42">
        <v>243</v>
      </c>
      <c r="Q244" s="42">
        <v>1</v>
      </c>
      <c r="X244" s="42" t="s">
        <v>188</v>
      </c>
      <c r="Y244" s="42" t="s">
        <v>189</v>
      </c>
      <c r="Z244" s="42" t="s">
        <v>190</v>
      </c>
    </row>
    <row r="245" spans="1:26" x14ac:dyDescent="0.25">
      <c r="A245" s="42" t="s">
        <v>281</v>
      </c>
      <c r="B245" s="42" t="s">
        <v>1</v>
      </c>
      <c r="C245" s="48" t="str">
        <f>'к заполнению'!$B$11</f>
        <v>2026 год, 2 квартал</v>
      </c>
      <c r="D245" s="42" t="s">
        <v>160</v>
      </c>
      <c r="E245" s="42" t="s">
        <v>236</v>
      </c>
      <c r="F245" s="42" t="s">
        <v>161</v>
      </c>
      <c r="G245" s="42" t="s">
        <v>571</v>
      </c>
      <c r="H245" s="41" t="s">
        <v>526</v>
      </c>
      <c r="I245" s="43" t="s">
        <v>122</v>
      </c>
      <c r="J245" s="42" t="s">
        <v>13</v>
      </c>
      <c r="K245" s="44">
        <f>'к заполнению'!D124</f>
        <v>0</v>
      </c>
      <c r="O245" s="42">
        <f>'к заполнению'!DE124</f>
        <v>0</v>
      </c>
      <c r="P245" s="42">
        <v>244</v>
      </c>
      <c r="Q245" s="42">
        <v>1</v>
      </c>
      <c r="X245" s="42" t="s">
        <v>188</v>
      </c>
      <c r="Y245" s="42" t="s">
        <v>189</v>
      </c>
      <c r="Z245" s="42" t="s">
        <v>190</v>
      </c>
    </row>
    <row r="246" spans="1:26" x14ac:dyDescent="0.25">
      <c r="A246" s="42" t="s">
        <v>281</v>
      </c>
      <c r="B246" s="42" t="s">
        <v>1</v>
      </c>
      <c r="C246" s="48" t="str">
        <f>'к заполнению'!$B$11</f>
        <v>2026 год, 2 квартал</v>
      </c>
      <c r="D246" s="42" t="s">
        <v>160</v>
      </c>
      <c r="E246" s="42" t="s">
        <v>236</v>
      </c>
      <c r="F246" s="42" t="s">
        <v>161</v>
      </c>
      <c r="G246" s="42" t="s">
        <v>571</v>
      </c>
      <c r="H246" s="41" t="s">
        <v>527</v>
      </c>
      <c r="I246" s="43" t="s">
        <v>244</v>
      </c>
      <c r="J246" s="42" t="s">
        <v>13</v>
      </c>
      <c r="K246" s="44">
        <f>'к заполнению'!D125</f>
        <v>0</v>
      </c>
      <c r="O246" s="42">
        <f>'к заполнению'!DE125</f>
        <v>0</v>
      </c>
      <c r="P246" s="42">
        <v>245</v>
      </c>
      <c r="Q246" s="42">
        <v>1</v>
      </c>
      <c r="X246" s="42" t="s">
        <v>188</v>
      </c>
      <c r="Y246" s="42" t="s">
        <v>189</v>
      </c>
      <c r="Z246" s="42" t="s">
        <v>190</v>
      </c>
    </row>
    <row r="247" spans="1:26" x14ac:dyDescent="0.25">
      <c r="A247" s="42" t="s">
        <v>281</v>
      </c>
      <c r="B247" s="42" t="s">
        <v>1</v>
      </c>
      <c r="C247" s="48" t="str">
        <f>'к заполнению'!$B$11</f>
        <v>2026 год, 2 квартал</v>
      </c>
      <c r="D247" s="42" t="s">
        <v>160</v>
      </c>
      <c r="E247" s="42" t="s">
        <v>236</v>
      </c>
      <c r="F247" s="42" t="s">
        <v>161</v>
      </c>
      <c r="G247" s="42" t="s">
        <v>571</v>
      </c>
      <c r="H247" s="41" t="s">
        <v>528</v>
      </c>
      <c r="I247" s="43" t="s">
        <v>245</v>
      </c>
      <c r="J247" s="42" t="s">
        <v>13</v>
      </c>
      <c r="K247" s="44">
        <f>'к заполнению'!D126</f>
        <v>0</v>
      </c>
      <c r="O247" s="42">
        <f>'к заполнению'!DE126</f>
        <v>0</v>
      </c>
      <c r="P247" s="42">
        <v>246</v>
      </c>
      <c r="Q247" s="42">
        <v>1</v>
      </c>
      <c r="X247" s="42" t="s">
        <v>188</v>
      </c>
      <c r="Y247" s="42" t="s">
        <v>189</v>
      </c>
      <c r="Z247" s="42" t="s">
        <v>190</v>
      </c>
    </row>
    <row r="248" spans="1:26" x14ac:dyDescent="0.25">
      <c r="A248" s="42" t="s">
        <v>281</v>
      </c>
      <c r="B248" s="42" t="s">
        <v>1</v>
      </c>
      <c r="C248" s="48" t="str">
        <f>'к заполнению'!$B$11</f>
        <v>2026 год, 2 квартал</v>
      </c>
      <c r="D248" s="42" t="s">
        <v>160</v>
      </c>
      <c r="E248" s="42" t="s">
        <v>236</v>
      </c>
      <c r="F248" s="42" t="s">
        <v>161</v>
      </c>
      <c r="G248" s="42" t="s">
        <v>571</v>
      </c>
      <c r="H248" s="41" t="s">
        <v>529</v>
      </c>
      <c r="I248" s="43" t="s">
        <v>246</v>
      </c>
      <c r="J248" s="42" t="s">
        <v>13</v>
      </c>
      <c r="K248" s="44">
        <f>'к заполнению'!D127</f>
        <v>0</v>
      </c>
      <c r="O248" s="42">
        <f>'к заполнению'!DE127</f>
        <v>0</v>
      </c>
      <c r="P248" s="42">
        <v>247</v>
      </c>
      <c r="Q248" s="42">
        <v>1</v>
      </c>
      <c r="X248" s="42" t="s">
        <v>188</v>
      </c>
      <c r="Y248" s="42" t="s">
        <v>189</v>
      </c>
      <c r="Z248" s="42" t="s">
        <v>190</v>
      </c>
    </row>
    <row r="249" spans="1:26" x14ac:dyDescent="0.25">
      <c r="A249" s="42" t="s">
        <v>281</v>
      </c>
      <c r="B249" s="42" t="s">
        <v>1</v>
      </c>
      <c r="C249" s="48" t="str">
        <f>'к заполнению'!$B$11</f>
        <v>2026 год, 2 квартал</v>
      </c>
      <c r="D249" s="42" t="s">
        <v>160</v>
      </c>
      <c r="E249" s="42" t="s">
        <v>236</v>
      </c>
      <c r="F249" s="42" t="s">
        <v>161</v>
      </c>
      <c r="G249" s="42" t="s">
        <v>571</v>
      </c>
      <c r="H249" s="41" t="s">
        <v>530</v>
      </c>
      <c r="I249" s="43" t="s">
        <v>126</v>
      </c>
      <c r="J249" s="42" t="s">
        <v>13</v>
      </c>
      <c r="K249" s="44">
        <f>'к заполнению'!D128</f>
        <v>0</v>
      </c>
      <c r="O249" s="42">
        <f>'к заполнению'!DE128</f>
        <v>0</v>
      </c>
      <c r="P249" s="42">
        <v>248</v>
      </c>
      <c r="Q249" s="42">
        <v>1</v>
      </c>
      <c r="X249" s="42" t="s">
        <v>188</v>
      </c>
      <c r="Y249" s="42" t="s">
        <v>189</v>
      </c>
      <c r="Z249" s="42" t="s">
        <v>190</v>
      </c>
    </row>
    <row r="250" spans="1:26" x14ac:dyDescent="0.25">
      <c r="A250" s="42" t="s">
        <v>281</v>
      </c>
      <c r="B250" s="42" t="s">
        <v>1</v>
      </c>
      <c r="C250" s="48" t="str">
        <f>'к заполнению'!$B$11</f>
        <v>2026 год, 2 квартал</v>
      </c>
      <c r="D250" s="42" t="s">
        <v>160</v>
      </c>
      <c r="E250" s="42" t="s">
        <v>236</v>
      </c>
      <c r="F250" s="42" t="s">
        <v>161</v>
      </c>
      <c r="G250" s="42" t="s">
        <v>571</v>
      </c>
      <c r="H250" s="41" t="s">
        <v>531</v>
      </c>
      <c r="I250" s="43" t="s">
        <v>127</v>
      </c>
      <c r="J250" s="42" t="s">
        <v>13</v>
      </c>
      <c r="K250" s="44">
        <f>'к заполнению'!D129</f>
        <v>0</v>
      </c>
      <c r="O250" s="42">
        <f>'к заполнению'!DE129</f>
        <v>0</v>
      </c>
      <c r="P250" s="42">
        <v>249</v>
      </c>
      <c r="Q250" s="42">
        <v>1</v>
      </c>
      <c r="X250" s="42" t="s">
        <v>188</v>
      </c>
      <c r="Y250" s="42" t="s">
        <v>189</v>
      </c>
      <c r="Z250" s="42" t="s">
        <v>190</v>
      </c>
    </row>
    <row r="251" spans="1:26" x14ac:dyDescent="0.25">
      <c r="A251" s="42" t="s">
        <v>281</v>
      </c>
      <c r="B251" s="42" t="s">
        <v>1</v>
      </c>
      <c r="C251" s="48" t="str">
        <f>'к заполнению'!$B$11</f>
        <v>2026 год, 2 квартал</v>
      </c>
      <c r="D251" s="42" t="s">
        <v>160</v>
      </c>
      <c r="E251" s="42" t="s">
        <v>236</v>
      </c>
      <c r="F251" s="42" t="s">
        <v>161</v>
      </c>
      <c r="G251" s="42" t="s">
        <v>571</v>
      </c>
      <c r="H251" s="41" t="s">
        <v>532</v>
      </c>
      <c r="I251" s="43" t="s">
        <v>247</v>
      </c>
      <c r="J251" s="42" t="s">
        <v>13</v>
      </c>
      <c r="K251" s="44">
        <f>'к заполнению'!D130</f>
        <v>0</v>
      </c>
      <c r="O251" s="42">
        <f>'к заполнению'!DE130</f>
        <v>0</v>
      </c>
      <c r="P251" s="42">
        <v>250</v>
      </c>
      <c r="Q251" s="42">
        <v>1</v>
      </c>
      <c r="X251" s="42" t="s">
        <v>188</v>
      </c>
      <c r="Y251" s="42" t="s">
        <v>189</v>
      </c>
      <c r="Z251" s="42" t="s">
        <v>190</v>
      </c>
    </row>
    <row r="252" spans="1:26" x14ac:dyDescent="0.25">
      <c r="A252" s="42" t="s">
        <v>281</v>
      </c>
      <c r="B252" s="42" t="s">
        <v>1</v>
      </c>
      <c r="C252" s="48" t="str">
        <f>'к заполнению'!$B$11</f>
        <v>2026 год, 2 квартал</v>
      </c>
      <c r="D252" s="42" t="s">
        <v>160</v>
      </c>
      <c r="E252" s="42" t="s">
        <v>236</v>
      </c>
      <c r="F252" s="42" t="s">
        <v>161</v>
      </c>
      <c r="G252" s="42" t="s">
        <v>571</v>
      </c>
      <c r="H252" s="41" t="s">
        <v>533</v>
      </c>
      <c r="I252" s="43" t="s">
        <v>248</v>
      </c>
      <c r="J252" s="42" t="s">
        <v>13</v>
      </c>
      <c r="K252" s="44">
        <f>'к заполнению'!D131</f>
        <v>0</v>
      </c>
      <c r="O252" s="42">
        <f>'к заполнению'!DE131</f>
        <v>0</v>
      </c>
      <c r="P252" s="42">
        <v>251</v>
      </c>
      <c r="Q252" s="42">
        <v>1</v>
      </c>
      <c r="X252" s="42" t="s">
        <v>188</v>
      </c>
      <c r="Y252" s="42" t="s">
        <v>189</v>
      </c>
      <c r="Z252" s="42" t="s">
        <v>190</v>
      </c>
    </row>
    <row r="253" spans="1:26" x14ac:dyDescent="0.25">
      <c r="A253" s="42" t="s">
        <v>281</v>
      </c>
      <c r="B253" s="42" t="s">
        <v>1</v>
      </c>
      <c r="C253" s="48" t="str">
        <f>'к заполнению'!$B$11</f>
        <v>2026 год, 2 квартал</v>
      </c>
      <c r="D253" s="42" t="s">
        <v>160</v>
      </c>
      <c r="E253" s="42" t="s">
        <v>236</v>
      </c>
      <c r="F253" s="42" t="s">
        <v>161</v>
      </c>
      <c r="G253" s="42" t="s">
        <v>571</v>
      </c>
      <c r="H253" s="41" t="s">
        <v>534</v>
      </c>
      <c r="I253" s="43" t="s">
        <v>249</v>
      </c>
      <c r="J253" s="42" t="s">
        <v>13</v>
      </c>
      <c r="K253" s="44">
        <f>'к заполнению'!D132</f>
        <v>0</v>
      </c>
      <c r="O253" s="42">
        <f>'к заполнению'!DE132</f>
        <v>0</v>
      </c>
      <c r="P253" s="42">
        <v>252</v>
      </c>
      <c r="Q253" s="42">
        <v>1</v>
      </c>
      <c r="X253" s="42" t="s">
        <v>188</v>
      </c>
      <c r="Y253" s="42" t="s">
        <v>189</v>
      </c>
      <c r="Z253" s="42" t="s">
        <v>190</v>
      </c>
    </row>
    <row r="254" spans="1:26" x14ac:dyDescent="0.25">
      <c r="A254" s="42" t="s">
        <v>281</v>
      </c>
      <c r="B254" s="42" t="s">
        <v>1</v>
      </c>
      <c r="C254" s="48" t="str">
        <f>'к заполнению'!$B$11</f>
        <v>2026 год, 2 квартал</v>
      </c>
      <c r="D254" s="42" t="s">
        <v>160</v>
      </c>
      <c r="E254" s="42" t="s">
        <v>236</v>
      </c>
      <c r="F254" s="42" t="s">
        <v>161</v>
      </c>
      <c r="G254" s="42" t="s">
        <v>571</v>
      </c>
      <c r="H254" s="41" t="s">
        <v>535</v>
      </c>
      <c r="I254" s="43" t="s">
        <v>131</v>
      </c>
      <c r="J254" s="42" t="s">
        <v>13</v>
      </c>
      <c r="K254" s="44">
        <f>'к заполнению'!D133</f>
        <v>0</v>
      </c>
      <c r="O254" s="42">
        <f>'к заполнению'!DE133</f>
        <v>0</v>
      </c>
      <c r="P254" s="42">
        <v>253</v>
      </c>
      <c r="Q254" s="42">
        <v>1</v>
      </c>
      <c r="X254" s="42" t="s">
        <v>188</v>
      </c>
      <c r="Y254" s="42" t="s">
        <v>189</v>
      </c>
      <c r="Z254" s="42" t="s">
        <v>190</v>
      </c>
    </row>
    <row r="255" spans="1:26" x14ac:dyDescent="0.25">
      <c r="A255" s="42" t="s">
        <v>281</v>
      </c>
      <c r="B255" s="42" t="s">
        <v>1</v>
      </c>
      <c r="C255" s="48" t="str">
        <f>'к заполнению'!$B$11</f>
        <v>2026 год, 2 квартал</v>
      </c>
      <c r="D255" s="42" t="s">
        <v>160</v>
      </c>
      <c r="E255" s="42" t="s">
        <v>236</v>
      </c>
      <c r="F255" s="42" t="s">
        <v>161</v>
      </c>
      <c r="G255" s="42" t="s">
        <v>571</v>
      </c>
      <c r="H255" s="41" t="s">
        <v>536</v>
      </c>
      <c r="I255" s="43" t="s">
        <v>250</v>
      </c>
      <c r="J255" s="42" t="s">
        <v>13</v>
      </c>
      <c r="K255" s="44">
        <f>'к заполнению'!D134</f>
        <v>0</v>
      </c>
      <c r="O255" s="42">
        <f>'к заполнению'!DE134</f>
        <v>0</v>
      </c>
      <c r="P255" s="42">
        <v>254</v>
      </c>
      <c r="Q255" s="42">
        <v>1</v>
      </c>
      <c r="X255" s="42" t="s">
        <v>188</v>
      </c>
      <c r="Y255" s="42" t="s">
        <v>189</v>
      </c>
      <c r="Z255" s="42" t="s">
        <v>190</v>
      </c>
    </row>
    <row r="256" spans="1:26" x14ac:dyDescent="0.25">
      <c r="A256" s="42" t="s">
        <v>281</v>
      </c>
      <c r="B256" s="42" t="s">
        <v>1</v>
      </c>
      <c r="C256" s="48" t="str">
        <f>'к заполнению'!$B$11</f>
        <v>2026 год, 2 квартал</v>
      </c>
      <c r="D256" s="42" t="s">
        <v>160</v>
      </c>
      <c r="E256" s="42" t="s">
        <v>251</v>
      </c>
      <c r="F256" s="42" t="s">
        <v>161</v>
      </c>
      <c r="G256" s="42" t="s">
        <v>571</v>
      </c>
      <c r="H256" s="41" t="s">
        <v>537</v>
      </c>
      <c r="I256" s="43" t="s">
        <v>251</v>
      </c>
      <c r="J256" s="42" t="s">
        <v>13</v>
      </c>
      <c r="K256" s="44">
        <f>'к заполнению'!D135</f>
        <v>4</v>
      </c>
      <c r="O256" s="42">
        <f>'к заполнению'!DE135</f>
        <v>0</v>
      </c>
      <c r="P256" s="42">
        <v>255</v>
      </c>
      <c r="Q256" s="42">
        <v>1</v>
      </c>
      <c r="X256" s="42" t="s">
        <v>188</v>
      </c>
      <c r="Y256" s="42" t="s">
        <v>189</v>
      </c>
      <c r="Z256" s="42" t="s">
        <v>190</v>
      </c>
    </row>
    <row r="257" spans="1:26" x14ac:dyDescent="0.25">
      <c r="A257" s="42" t="s">
        <v>281</v>
      </c>
      <c r="B257" s="42" t="s">
        <v>1</v>
      </c>
      <c r="C257" s="48" t="str">
        <f>'к заполнению'!$B$11</f>
        <v>2026 год, 2 квартал</v>
      </c>
      <c r="D257" s="42" t="s">
        <v>160</v>
      </c>
      <c r="E257" s="42" t="s">
        <v>251</v>
      </c>
      <c r="F257" s="42" t="s">
        <v>161</v>
      </c>
      <c r="G257" s="42" t="s">
        <v>571</v>
      </c>
      <c r="H257" s="41" t="s">
        <v>538</v>
      </c>
      <c r="I257" s="43" t="s">
        <v>133</v>
      </c>
      <c r="J257" s="42" t="s">
        <v>13</v>
      </c>
      <c r="K257" s="44">
        <f>'к заполнению'!D136</f>
        <v>0</v>
      </c>
      <c r="O257" s="42">
        <f>'к заполнению'!DE136</f>
        <v>0</v>
      </c>
      <c r="P257" s="42">
        <v>256</v>
      </c>
      <c r="Q257" s="42">
        <v>1</v>
      </c>
      <c r="X257" s="42" t="s">
        <v>188</v>
      </c>
      <c r="Y257" s="42" t="s">
        <v>189</v>
      </c>
      <c r="Z257" s="42" t="s">
        <v>190</v>
      </c>
    </row>
    <row r="258" spans="1:26" x14ac:dyDescent="0.25">
      <c r="A258" s="42" t="s">
        <v>281</v>
      </c>
      <c r="B258" s="42" t="s">
        <v>1</v>
      </c>
      <c r="C258" s="48" t="str">
        <f>'к заполнению'!$B$11</f>
        <v>2026 год, 2 квартал</v>
      </c>
      <c r="D258" s="42" t="s">
        <v>160</v>
      </c>
      <c r="E258" s="42" t="s">
        <v>251</v>
      </c>
      <c r="F258" s="42" t="s">
        <v>161</v>
      </c>
      <c r="G258" s="42" t="s">
        <v>571</v>
      </c>
      <c r="H258" s="41" t="s">
        <v>539</v>
      </c>
      <c r="I258" s="43" t="s">
        <v>104</v>
      </c>
      <c r="J258" s="42" t="s">
        <v>13</v>
      </c>
      <c r="K258" s="44">
        <f>'к заполнению'!D137</f>
        <v>1</v>
      </c>
      <c r="O258" s="42">
        <f>'к заполнению'!DE137</f>
        <v>0</v>
      </c>
      <c r="P258" s="42">
        <v>257</v>
      </c>
      <c r="Q258" s="42">
        <v>1</v>
      </c>
      <c r="X258" s="42" t="s">
        <v>188</v>
      </c>
      <c r="Y258" s="42" t="s">
        <v>189</v>
      </c>
      <c r="Z258" s="42" t="s">
        <v>190</v>
      </c>
    </row>
    <row r="259" spans="1:26" x14ac:dyDescent="0.25">
      <c r="A259" s="42" t="s">
        <v>281</v>
      </c>
      <c r="B259" s="42" t="s">
        <v>1</v>
      </c>
      <c r="C259" s="48" t="str">
        <f>'к заполнению'!$B$11</f>
        <v>2026 год, 2 квартал</v>
      </c>
      <c r="D259" s="42" t="s">
        <v>160</v>
      </c>
      <c r="E259" s="42" t="s">
        <v>251</v>
      </c>
      <c r="F259" s="42" t="s">
        <v>161</v>
      </c>
      <c r="G259" s="42" t="s">
        <v>571</v>
      </c>
      <c r="H259" s="41" t="s">
        <v>540</v>
      </c>
      <c r="I259" s="43" t="s">
        <v>105</v>
      </c>
      <c r="J259" s="42" t="s">
        <v>13</v>
      </c>
      <c r="K259" s="44">
        <f>'к заполнению'!D138</f>
        <v>1</v>
      </c>
      <c r="O259" s="42">
        <f>'к заполнению'!DE138</f>
        <v>0</v>
      </c>
      <c r="P259" s="42">
        <v>258</v>
      </c>
      <c r="Q259" s="42">
        <v>1</v>
      </c>
      <c r="X259" s="42" t="s">
        <v>188</v>
      </c>
      <c r="Y259" s="42" t="s">
        <v>189</v>
      </c>
      <c r="Z259" s="42" t="s">
        <v>190</v>
      </c>
    </row>
    <row r="260" spans="1:26" x14ac:dyDescent="0.25">
      <c r="A260" s="42" t="s">
        <v>281</v>
      </c>
      <c r="B260" s="42" t="s">
        <v>1</v>
      </c>
      <c r="C260" s="48" t="str">
        <f>'к заполнению'!$B$11</f>
        <v>2026 год, 2 квартал</v>
      </c>
      <c r="D260" s="42" t="s">
        <v>160</v>
      </c>
      <c r="E260" s="42" t="s">
        <v>251</v>
      </c>
      <c r="F260" s="42" t="s">
        <v>161</v>
      </c>
      <c r="G260" s="42" t="s">
        <v>571</v>
      </c>
      <c r="H260" s="41" t="s">
        <v>541</v>
      </c>
      <c r="I260" s="43" t="s">
        <v>274</v>
      </c>
      <c r="J260" s="42" t="s">
        <v>13</v>
      </c>
      <c r="K260" s="44">
        <f>'к заполнению'!D139</f>
        <v>0</v>
      </c>
      <c r="O260" s="42">
        <f>'к заполнению'!DE139</f>
        <v>0</v>
      </c>
      <c r="P260" s="42">
        <v>259</v>
      </c>
      <c r="Q260" s="42">
        <v>1</v>
      </c>
      <c r="X260" s="42" t="s">
        <v>188</v>
      </c>
      <c r="Y260" s="47" t="s">
        <v>189</v>
      </c>
      <c r="Z260" s="49" t="s">
        <v>190</v>
      </c>
    </row>
    <row r="261" spans="1:26" x14ac:dyDescent="0.25">
      <c r="A261" s="42" t="s">
        <v>281</v>
      </c>
      <c r="B261" s="42" t="s">
        <v>1</v>
      </c>
      <c r="C261" s="48" t="str">
        <f>'к заполнению'!$B$11</f>
        <v>2026 год, 2 квартал</v>
      </c>
      <c r="D261" s="42" t="s">
        <v>160</v>
      </c>
      <c r="E261" s="42" t="s">
        <v>251</v>
      </c>
      <c r="F261" s="42" t="s">
        <v>161</v>
      </c>
      <c r="G261" s="42" t="s">
        <v>571</v>
      </c>
      <c r="H261" s="41" t="s">
        <v>542</v>
      </c>
      <c r="I261" s="43" t="s">
        <v>106</v>
      </c>
      <c r="J261" s="42" t="s">
        <v>13</v>
      </c>
      <c r="K261" s="44">
        <f>'к заполнению'!D140</f>
        <v>0</v>
      </c>
      <c r="O261" s="42">
        <f>'к заполнению'!DE140</f>
        <v>0</v>
      </c>
      <c r="P261" s="42">
        <v>260</v>
      </c>
      <c r="Q261" s="42">
        <v>1</v>
      </c>
      <c r="X261" s="42" t="s">
        <v>188</v>
      </c>
      <c r="Y261" s="42" t="s">
        <v>189</v>
      </c>
      <c r="Z261" s="42" t="s">
        <v>190</v>
      </c>
    </row>
    <row r="262" spans="1:26" x14ac:dyDescent="0.25">
      <c r="A262" s="42" t="s">
        <v>281</v>
      </c>
      <c r="B262" s="42" t="s">
        <v>1</v>
      </c>
      <c r="C262" s="48" t="str">
        <f>'к заполнению'!$B$11</f>
        <v>2026 год, 2 квартал</v>
      </c>
      <c r="D262" s="42" t="s">
        <v>160</v>
      </c>
      <c r="E262" s="42" t="s">
        <v>251</v>
      </c>
      <c r="F262" s="42" t="s">
        <v>161</v>
      </c>
      <c r="G262" s="42" t="s">
        <v>571</v>
      </c>
      <c r="H262" s="41" t="s">
        <v>543</v>
      </c>
      <c r="I262" s="43" t="s">
        <v>107</v>
      </c>
      <c r="J262" s="42" t="s">
        <v>13</v>
      </c>
      <c r="K262" s="44">
        <f>'к заполнению'!D141</f>
        <v>0</v>
      </c>
      <c r="O262" s="42">
        <f>'к заполнению'!DE141</f>
        <v>0</v>
      </c>
      <c r="P262" s="42">
        <v>261</v>
      </c>
      <c r="Q262" s="42">
        <v>1</v>
      </c>
      <c r="X262" s="42" t="s">
        <v>188</v>
      </c>
      <c r="Y262" s="42" t="s">
        <v>189</v>
      </c>
      <c r="Z262" s="42" t="s">
        <v>190</v>
      </c>
    </row>
    <row r="263" spans="1:26" x14ac:dyDescent="0.25">
      <c r="A263" s="42" t="s">
        <v>281</v>
      </c>
      <c r="B263" s="42" t="s">
        <v>1</v>
      </c>
      <c r="C263" s="48" t="str">
        <f>'к заполнению'!$B$11</f>
        <v>2026 год, 2 квартал</v>
      </c>
      <c r="D263" s="42" t="s">
        <v>160</v>
      </c>
      <c r="E263" s="42" t="s">
        <v>251</v>
      </c>
      <c r="F263" s="42" t="s">
        <v>161</v>
      </c>
      <c r="G263" s="42" t="s">
        <v>571</v>
      </c>
      <c r="H263" s="41" t="s">
        <v>544</v>
      </c>
      <c r="I263" s="43" t="s">
        <v>108</v>
      </c>
      <c r="J263" s="42" t="s">
        <v>13</v>
      </c>
      <c r="K263" s="44">
        <f>'к заполнению'!D142</f>
        <v>0</v>
      </c>
      <c r="O263" s="42">
        <f>'к заполнению'!DE142</f>
        <v>0</v>
      </c>
      <c r="P263" s="42">
        <v>262</v>
      </c>
      <c r="Q263" s="42">
        <v>1</v>
      </c>
      <c r="X263" s="42" t="s">
        <v>188</v>
      </c>
      <c r="Y263" s="42" t="s">
        <v>189</v>
      </c>
      <c r="Z263" s="42" t="s">
        <v>190</v>
      </c>
    </row>
    <row r="264" spans="1:26" x14ac:dyDescent="0.25">
      <c r="A264" s="42" t="s">
        <v>281</v>
      </c>
      <c r="B264" s="42" t="s">
        <v>1</v>
      </c>
      <c r="C264" s="48" t="str">
        <f>'к заполнению'!$B$11</f>
        <v>2026 год, 2 квартал</v>
      </c>
      <c r="D264" s="42" t="s">
        <v>160</v>
      </c>
      <c r="E264" s="42" t="s">
        <v>251</v>
      </c>
      <c r="F264" s="42" t="s">
        <v>161</v>
      </c>
      <c r="G264" s="42" t="s">
        <v>571</v>
      </c>
      <c r="H264" s="41" t="s">
        <v>545</v>
      </c>
      <c r="I264" s="43" t="s">
        <v>237</v>
      </c>
      <c r="J264" s="42" t="s">
        <v>13</v>
      </c>
      <c r="K264" s="44">
        <f>'к заполнению'!D143</f>
        <v>0</v>
      </c>
      <c r="O264" s="42">
        <f>'к заполнению'!DE143</f>
        <v>0</v>
      </c>
      <c r="P264" s="42">
        <v>263</v>
      </c>
      <c r="Q264" s="42">
        <v>1</v>
      </c>
      <c r="X264" s="42" t="s">
        <v>188</v>
      </c>
      <c r="Y264" s="42" t="s">
        <v>189</v>
      </c>
      <c r="Z264" s="42" t="s">
        <v>190</v>
      </c>
    </row>
    <row r="265" spans="1:26" x14ac:dyDescent="0.25">
      <c r="A265" s="42" t="s">
        <v>281</v>
      </c>
      <c r="B265" s="42" t="s">
        <v>1</v>
      </c>
      <c r="C265" s="48" t="str">
        <f>'к заполнению'!$B$11</f>
        <v>2026 год, 2 квартал</v>
      </c>
      <c r="D265" s="42" t="s">
        <v>160</v>
      </c>
      <c r="E265" s="42" t="s">
        <v>251</v>
      </c>
      <c r="F265" s="42" t="s">
        <v>161</v>
      </c>
      <c r="G265" s="42" t="s">
        <v>571</v>
      </c>
      <c r="H265" s="41" t="s">
        <v>546</v>
      </c>
      <c r="I265" s="43" t="s">
        <v>110</v>
      </c>
      <c r="J265" s="42" t="s">
        <v>13</v>
      </c>
      <c r="K265" s="44">
        <f>'к заполнению'!D144</f>
        <v>0</v>
      </c>
      <c r="O265" s="42">
        <f>'к заполнению'!DE144</f>
        <v>0</v>
      </c>
      <c r="P265" s="42">
        <v>264</v>
      </c>
      <c r="Q265" s="42">
        <v>1</v>
      </c>
      <c r="X265" s="42" t="s">
        <v>188</v>
      </c>
      <c r="Y265" s="42" t="s">
        <v>189</v>
      </c>
      <c r="Z265" s="42" t="s">
        <v>190</v>
      </c>
    </row>
    <row r="266" spans="1:26" x14ac:dyDescent="0.25">
      <c r="A266" s="42" t="s">
        <v>281</v>
      </c>
      <c r="B266" s="42" t="s">
        <v>1</v>
      </c>
      <c r="C266" s="48" t="str">
        <f>'к заполнению'!$B$11</f>
        <v>2026 год, 2 квартал</v>
      </c>
      <c r="D266" s="42" t="s">
        <v>160</v>
      </c>
      <c r="E266" s="42" t="s">
        <v>251</v>
      </c>
      <c r="F266" s="42" t="s">
        <v>161</v>
      </c>
      <c r="G266" s="42" t="s">
        <v>571</v>
      </c>
      <c r="H266" s="41" t="s">
        <v>547</v>
      </c>
      <c r="I266" s="43" t="s">
        <v>238</v>
      </c>
      <c r="J266" s="42" t="s">
        <v>13</v>
      </c>
      <c r="K266" s="44">
        <f>'к заполнению'!D145</f>
        <v>0</v>
      </c>
      <c r="O266" s="42">
        <f>'к заполнению'!DE145</f>
        <v>0</v>
      </c>
      <c r="P266" s="42">
        <v>265</v>
      </c>
      <c r="Q266" s="42">
        <v>1</v>
      </c>
      <c r="X266" s="42" t="s">
        <v>188</v>
      </c>
      <c r="Y266" s="42" t="s">
        <v>189</v>
      </c>
      <c r="Z266" s="42" t="s">
        <v>190</v>
      </c>
    </row>
    <row r="267" spans="1:26" x14ac:dyDescent="0.25">
      <c r="A267" s="42" t="s">
        <v>281</v>
      </c>
      <c r="B267" s="42" t="s">
        <v>1</v>
      </c>
      <c r="C267" s="48" t="str">
        <f>'к заполнению'!$B$11</f>
        <v>2026 год, 2 квартал</v>
      </c>
      <c r="D267" s="42" t="s">
        <v>160</v>
      </c>
      <c r="E267" s="42" t="s">
        <v>251</v>
      </c>
      <c r="F267" s="42" t="s">
        <v>161</v>
      </c>
      <c r="G267" s="42" t="s">
        <v>571</v>
      </c>
      <c r="H267" s="41" t="s">
        <v>548</v>
      </c>
      <c r="I267" s="43" t="s">
        <v>112</v>
      </c>
      <c r="J267" s="42" t="s">
        <v>13</v>
      </c>
      <c r="K267" s="44">
        <f>'к заполнению'!D146</f>
        <v>0</v>
      </c>
      <c r="O267" s="42">
        <f>'к заполнению'!DE146</f>
        <v>0</v>
      </c>
      <c r="P267" s="42">
        <v>266</v>
      </c>
      <c r="Q267" s="42">
        <v>1</v>
      </c>
      <c r="X267" s="42" t="s">
        <v>188</v>
      </c>
      <c r="Y267" s="42" t="s">
        <v>189</v>
      </c>
      <c r="Z267" s="42" t="s">
        <v>190</v>
      </c>
    </row>
    <row r="268" spans="1:26" x14ac:dyDescent="0.25">
      <c r="A268" s="42" t="s">
        <v>281</v>
      </c>
      <c r="B268" s="42" t="s">
        <v>1</v>
      </c>
      <c r="C268" s="48" t="str">
        <f>'к заполнению'!$B$11</f>
        <v>2026 год, 2 квартал</v>
      </c>
      <c r="D268" s="42" t="s">
        <v>160</v>
      </c>
      <c r="E268" s="42" t="s">
        <v>251</v>
      </c>
      <c r="F268" s="42" t="s">
        <v>161</v>
      </c>
      <c r="G268" s="42" t="s">
        <v>571</v>
      </c>
      <c r="H268" s="41" t="s">
        <v>549</v>
      </c>
      <c r="I268" s="43" t="s">
        <v>113</v>
      </c>
      <c r="J268" s="42" t="s">
        <v>13</v>
      </c>
      <c r="K268" s="44">
        <f>'к заполнению'!D147</f>
        <v>0</v>
      </c>
      <c r="O268" s="42">
        <f>'к заполнению'!DE147</f>
        <v>0</v>
      </c>
      <c r="P268" s="42">
        <v>267</v>
      </c>
      <c r="Q268" s="42">
        <v>1</v>
      </c>
      <c r="X268" s="42" t="s">
        <v>188</v>
      </c>
      <c r="Y268" s="42" t="s">
        <v>189</v>
      </c>
      <c r="Z268" s="42" t="s">
        <v>190</v>
      </c>
    </row>
    <row r="269" spans="1:26" x14ac:dyDescent="0.25">
      <c r="A269" s="42" t="s">
        <v>281</v>
      </c>
      <c r="B269" s="42" t="s">
        <v>1</v>
      </c>
      <c r="C269" s="48" t="str">
        <f>'к заполнению'!$B$11</f>
        <v>2026 год, 2 квартал</v>
      </c>
      <c r="D269" s="42" t="s">
        <v>160</v>
      </c>
      <c r="E269" s="42" t="s">
        <v>251</v>
      </c>
      <c r="F269" s="42" t="s">
        <v>161</v>
      </c>
      <c r="G269" s="42" t="s">
        <v>571</v>
      </c>
      <c r="H269" s="41" t="s">
        <v>550</v>
      </c>
      <c r="I269" s="43" t="s">
        <v>114</v>
      </c>
      <c r="J269" s="42" t="s">
        <v>13</v>
      </c>
      <c r="K269" s="44">
        <f>'к заполнению'!D148</f>
        <v>0</v>
      </c>
      <c r="O269" s="42">
        <f>'к заполнению'!DE148</f>
        <v>0</v>
      </c>
      <c r="P269" s="42">
        <v>268</v>
      </c>
      <c r="Q269" s="42">
        <v>1</v>
      </c>
      <c r="X269" s="42" t="s">
        <v>188</v>
      </c>
      <c r="Y269" s="42" t="s">
        <v>189</v>
      </c>
      <c r="Z269" s="42" t="s">
        <v>190</v>
      </c>
    </row>
    <row r="270" spans="1:26" x14ac:dyDescent="0.25">
      <c r="A270" s="42" t="s">
        <v>281</v>
      </c>
      <c r="B270" s="42" t="s">
        <v>1</v>
      </c>
      <c r="C270" s="48" t="str">
        <f>'к заполнению'!$B$11</f>
        <v>2026 год, 2 квартал</v>
      </c>
      <c r="D270" s="42" t="s">
        <v>160</v>
      </c>
      <c r="E270" s="42" t="s">
        <v>251</v>
      </c>
      <c r="F270" s="42" t="s">
        <v>161</v>
      </c>
      <c r="G270" s="42" t="s">
        <v>571</v>
      </c>
      <c r="H270" s="41" t="s">
        <v>551</v>
      </c>
      <c r="I270" s="43" t="s">
        <v>115</v>
      </c>
      <c r="J270" s="42" t="s">
        <v>13</v>
      </c>
      <c r="K270" s="44">
        <f>'к заполнению'!D149</f>
        <v>0</v>
      </c>
      <c r="O270" s="42">
        <f>'к заполнению'!DE149</f>
        <v>0</v>
      </c>
      <c r="P270" s="42">
        <v>269</v>
      </c>
      <c r="Q270" s="42">
        <v>1</v>
      </c>
      <c r="X270" s="42" t="s">
        <v>188</v>
      </c>
      <c r="Y270" s="42" t="s">
        <v>189</v>
      </c>
      <c r="Z270" s="42" t="s">
        <v>190</v>
      </c>
    </row>
    <row r="271" spans="1:26" x14ac:dyDescent="0.25">
      <c r="A271" s="42" t="s">
        <v>281</v>
      </c>
      <c r="B271" s="42" t="s">
        <v>1</v>
      </c>
      <c r="C271" s="48" t="str">
        <f>'к заполнению'!$B$11</f>
        <v>2026 год, 2 квартал</v>
      </c>
      <c r="D271" s="42" t="s">
        <v>160</v>
      </c>
      <c r="E271" s="42" t="s">
        <v>251</v>
      </c>
      <c r="F271" s="42" t="s">
        <v>161</v>
      </c>
      <c r="G271" s="42" t="s">
        <v>571</v>
      </c>
      <c r="H271" s="41" t="s">
        <v>552</v>
      </c>
      <c r="I271" s="43" t="s">
        <v>239</v>
      </c>
      <c r="J271" s="42" t="s">
        <v>13</v>
      </c>
      <c r="K271" s="44">
        <f>'к заполнению'!D150</f>
        <v>0</v>
      </c>
      <c r="O271" s="42">
        <f>'к заполнению'!DE150</f>
        <v>0</v>
      </c>
      <c r="P271" s="42">
        <v>270</v>
      </c>
      <c r="Q271" s="42">
        <v>1</v>
      </c>
      <c r="X271" s="42" t="s">
        <v>188</v>
      </c>
      <c r="Y271" s="42" t="s">
        <v>189</v>
      </c>
      <c r="Z271" s="42" t="s">
        <v>190</v>
      </c>
    </row>
    <row r="272" spans="1:26" x14ac:dyDescent="0.25">
      <c r="A272" s="42" t="s">
        <v>281</v>
      </c>
      <c r="B272" s="42" t="s">
        <v>1</v>
      </c>
      <c r="C272" s="48" t="str">
        <f>'к заполнению'!$B$11</f>
        <v>2026 год, 2 квартал</v>
      </c>
      <c r="D272" s="42" t="s">
        <v>160</v>
      </c>
      <c r="E272" s="42" t="s">
        <v>251</v>
      </c>
      <c r="F272" s="42" t="s">
        <v>161</v>
      </c>
      <c r="G272" s="42" t="s">
        <v>571</v>
      </c>
      <c r="H272" s="41" t="s">
        <v>553</v>
      </c>
      <c r="I272" s="43" t="s">
        <v>240</v>
      </c>
      <c r="J272" s="42" t="s">
        <v>13</v>
      </c>
      <c r="K272" s="44">
        <f>'к заполнению'!D151</f>
        <v>0</v>
      </c>
      <c r="O272" s="42">
        <f>'к заполнению'!DE151</f>
        <v>0</v>
      </c>
      <c r="P272" s="42">
        <v>271</v>
      </c>
      <c r="Q272" s="42">
        <v>1</v>
      </c>
      <c r="X272" s="42" t="s">
        <v>188</v>
      </c>
      <c r="Y272" s="42" t="s">
        <v>189</v>
      </c>
      <c r="Z272" s="42" t="s">
        <v>190</v>
      </c>
    </row>
    <row r="273" spans="1:26" x14ac:dyDescent="0.25">
      <c r="A273" s="42" t="s">
        <v>281</v>
      </c>
      <c r="B273" s="42" t="s">
        <v>1</v>
      </c>
      <c r="C273" s="48" t="str">
        <f>'к заполнению'!$B$11</f>
        <v>2026 год, 2 квартал</v>
      </c>
      <c r="D273" s="42" t="s">
        <v>160</v>
      </c>
      <c r="E273" s="42" t="s">
        <v>251</v>
      </c>
      <c r="F273" s="42" t="s">
        <v>161</v>
      </c>
      <c r="G273" s="42" t="s">
        <v>571</v>
      </c>
      <c r="H273" s="41" t="s">
        <v>554</v>
      </c>
      <c r="I273" s="43" t="s">
        <v>241</v>
      </c>
      <c r="J273" s="42" t="s">
        <v>13</v>
      </c>
      <c r="K273" s="44">
        <f>'к заполнению'!D152</f>
        <v>0</v>
      </c>
      <c r="O273" s="42">
        <f>'к заполнению'!DE152</f>
        <v>0</v>
      </c>
      <c r="P273" s="42">
        <v>272</v>
      </c>
      <c r="Q273" s="42">
        <v>1</v>
      </c>
      <c r="X273" s="42" t="s">
        <v>188</v>
      </c>
      <c r="Y273" s="42" t="s">
        <v>189</v>
      </c>
      <c r="Z273" s="42" t="s">
        <v>190</v>
      </c>
    </row>
    <row r="274" spans="1:26" x14ac:dyDescent="0.25">
      <c r="A274" s="42" t="s">
        <v>281</v>
      </c>
      <c r="B274" s="42" t="s">
        <v>1</v>
      </c>
      <c r="C274" s="48" t="str">
        <f>'к заполнению'!$B$11</f>
        <v>2026 год, 2 квартал</v>
      </c>
      <c r="D274" s="42" t="s">
        <v>160</v>
      </c>
      <c r="E274" s="42" t="s">
        <v>251</v>
      </c>
      <c r="F274" s="42" t="s">
        <v>161</v>
      </c>
      <c r="G274" s="42" t="s">
        <v>571</v>
      </c>
      <c r="H274" s="41" t="s">
        <v>555</v>
      </c>
      <c r="I274" s="43" t="s">
        <v>242</v>
      </c>
      <c r="J274" s="42" t="s">
        <v>13</v>
      </c>
      <c r="K274" s="44">
        <f>'к заполнению'!D153</f>
        <v>0</v>
      </c>
      <c r="O274" s="42">
        <f>'к заполнению'!DE153</f>
        <v>0</v>
      </c>
      <c r="P274" s="42">
        <v>273</v>
      </c>
      <c r="Q274" s="42">
        <v>1</v>
      </c>
      <c r="X274" s="42" t="s">
        <v>188</v>
      </c>
      <c r="Y274" s="42" t="s">
        <v>189</v>
      </c>
      <c r="Z274" s="42" t="s">
        <v>190</v>
      </c>
    </row>
    <row r="275" spans="1:26" x14ac:dyDescent="0.25">
      <c r="A275" s="42" t="s">
        <v>281</v>
      </c>
      <c r="B275" s="42" t="s">
        <v>1</v>
      </c>
      <c r="C275" s="48" t="str">
        <f>'к заполнению'!$B$11</f>
        <v>2026 год, 2 квартал</v>
      </c>
      <c r="D275" s="42" t="s">
        <v>160</v>
      </c>
      <c r="E275" s="42" t="s">
        <v>251</v>
      </c>
      <c r="F275" s="42" t="s">
        <v>161</v>
      </c>
      <c r="G275" s="42" t="s">
        <v>571</v>
      </c>
      <c r="H275" s="41" t="s">
        <v>556</v>
      </c>
      <c r="I275" s="43" t="s">
        <v>243</v>
      </c>
      <c r="J275" s="42" t="s">
        <v>13</v>
      </c>
      <c r="K275" s="44">
        <f>'к заполнению'!D154</f>
        <v>0</v>
      </c>
      <c r="O275" s="42">
        <f>'к заполнению'!DE154</f>
        <v>0</v>
      </c>
      <c r="P275" s="42">
        <v>274</v>
      </c>
      <c r="Q275" s="42">
        <v>1</v>
      </c>
      <c r="X275" s="42" t="s">
        <v>188</v>
      </c>
      <c r="Y275" s="42" t="s">
        <v>189</v>
      </c>
      <c r="Z275" s="42" t="s">
        <v>190</v>
      </c>
    </row>
    <row r="276" spans="1:26" x14ac:dyDescent="0.25">
      <c r="A276" s="42" t="s">
        <v>281</v>
      </c>
      <c r="B276" s="42" t="s">
        <v>1</v>
      </c>
      <c r="C276" s="48" t="str">
        <f>'к заполнению'!$B$11</f>
        <v>2026 год, 2 квартал</v>
      </c>
      <c r="D276" s="42" t="s">
        <v>160</v>
      </c>
      <c r="E276" s="42" t="s">
        <v>251</v>
      </c>
      <c r="F276" s="42" t="s">
        <v>161</v>
      </c>
      <c r="G276" s="42" t="s">
        <v>571</v>
      </c>
      <c r="H276" s="41" t="s">
        <v>557</v>
      </c>
      <c r="I276" s="43" t="s">
        <v>121</v>
      </c>
      <c r="J276" s="42" t="s">
        <v>13</v>
      </c>
      <c r="K276" s="44">
        <f>'к заполнению'!D155</f>
        <v>0</v>
      </c>
      <c r="O276" s="42">
        <f>'к заполнению'!DE155</f>
        <v>0</v>
      </c>
      <c r="P276" s="42">
        <v>275</v>
      </c>
      <c r="Q276" s="42">
        <v>1</v>
      </c>
      <c r="X276" s="42" t="s">
        <v>188</v>
      </c>
      <c r="Y276" s="42" t="s">
        <v>189</v>
      </c>
      <c r="Z276" s="42" t="s">
        <v>190</v>
      </c>
    </row>
    <row r="277" spans="1:26" x14ac:dyDescent="0.25">
      <c r="A277" s="42" t="s">
        <v>281</v>
      </c>
      <c r="B277" s="42" t="s">
        <v>1</v>
      </c>
      <c r="C277" s="48" t="str">
        <f>'к заполнению'!$B$11</f>
        <v>2026 год, 2 квартал</v>
      </c>
      <c r="D277" s="42" t="s">
        <v>160</v>
      </c>
      <c r="E277" s="42" t="s">
        <v>251</v>
      </c>
      <c r="F277" s="42" t="s">
        <v>161</v>
      </c>
      <c r="G277" s="42" t="s">
        <v>571</v>
      </c>
      <c r="H277" s="41" t="s">
        <v>558</v>
      </c>
      <c r="I277" s="43" t="s">
        <v>122</v>
      </c>
      <c r="J277" s="42" t="s">
        <v>13</v>
      </c>
      <c r="K277" s="44">
        <f>'к заполнению'!D156</f>
        <v>0</v>
      </c>
      <c r="O277" s="42">
        <f>'к заполнению'!DE156</f>
        <v>0</v>
      </c>
      <c r="P277" s="42">
        <v>276</v>
      </c>
      <c r="Q277" s="42">
        <v>1</v>
      </c>
      <c r="X277" s="42" t="s">
        <v>188</v>
      </c>
      <c r="Y277" s="42" t="s">
        <v>189</v>
      </c>
      <c r="Z277" s="42" t="s">
        <v>190</v>
      </c>
    </row>
    <row r="278" spans="1:26" x14ac:dyDescent="0.25">
      <c r="A278" s="42" t="s">
        <v>281</v>
      </c>
      <c r="B278" s="42" t="s">
        <v>1</v>
      </c>
      <c r="C278" s="48" t="str">
        <f>'к заполнению'!$B$11</f>
        <v>2026 год, 2 квартал</v>
      </c>
      <c r="D278" s="42" t="s">
        <v>160</v>
      </c>
      <c r="E278" s="42" t="s">
        <v>251</v>
      </c>
      <c r="F278" s="42" t="s">
        <v>161</v>
      </c>
      <c r="G278" s="42" t="s">
        <v>571</v>
      </c>
      <c r="H278" s="41" t="s">
        <v>559</v>
      </c>
      <c r="I278" s="43" t="s">
        <v>244</v>
      </c>
      <c r="J278" s="42" t="s">
        <v>13</v>
      </c>
      <c r="K278" s="44">
        <f>'к заполнению'!D157</f>
        <v>0</v>
      </c>
      <c r="O278" s="42">
        <f>'к заполнению'!DE157</f>
        <v>0</v>
      </c>
      <c r="P278" s="42">
        <v>277</v>
      </c>
      <c r="Q278" s="42">
        <v>1</v>
      </c>
      <c r="X278" s="42" t="s">
        <v>188</v>
      </c>
      <c r="Y278" s="42" t="s">
        <v>189</v>
      </c>
      <c r="Z278" s="42" t="s">
        <v>190</v>
      </c>
    </row>
    <row r="279" spans="1:26" x14ac:dyDescent="0.25">
      <c r="A279" s="42" t="s">
        <v>281</v>
      </c>
      <c r="B279" s="42" t="s">
        <v>1</v>
      </c>
      <c r="C279" s="48" t="str">
        <f>'к заполнению'!$B$11</f>
        <v>2026 год, 2 квартал</v>
      </c>
      <c r="D279" s="42" t="s">
        <v>160</v>
      </c>
      <c r="E279" s="42" t="s">
        <v>251</v>
      </c>
      <c r="F279" s="42" t="s">
        <v>161</v>
      </c>
      <c r="G279" s="42" t="s">
        <v>571</v>
      </c>
      <c r="H279" s="41" t="s">
        <v>560</v>
      </c>
      <c r="I279" s="43" t="s">
        <v>245</v>
      </c>
      <c r="J279" s="42" t="s">
        <v>13</v>
      </c>
      <c r="K279" s="44">
        <f>'к заполнению'!D158</f>
        <v>0</v>
      </c>
      <c r="O279" s="42">
        <f>'к заполнению'!DE158</f>
        <v>0</v>
      </c>
      <c r="P279" s="42">
        <v>278</v>
      </c>
      <c r="Q279" s="42">
        <v>1</v>
      </c>
      <c r="X279" s="42" t="s">
        <v>188</v>
      </c>
      <c r="Y279" s="42" t="s">
        <v>189</v>
      </c>
      <c r="Z279" s="42" t="s">
        <v>190</v>
      </c>
    </row>
    <row r="280" spans="1:26" x14ac:dyDescent="0.25">
      <c r="A280" s="42" t="s">
        <v>281</v>
      </c>
      <c r="B280" s="42" t="s">
        <v>1</v>
      </c>
      <c r="C280" s="48" t="str">
        <f>'к заполнению'!$B$11</f>
        <v>2026 год, 2 квартал</v>
      </c>
      <c r="D280" s="42" t="s">
        <v>160</v>
      </c>
      <c r="E280" s="42" t="s">
        <v>251</v>
      </c>
      <c r="F280" s="42" t="s">
        <v>161</v>
      </c>
      <c r="G280" s="42" t="s">
        <v>571</v>
      </c>
      <c r="H280" s="41" t="s">
        <v>561</v>
      </c>
      <c r="I280" s="43" t="s">
        <v>246</v>
      </c>
      <c r="J280" s="42" t="s">
        <v>13</v>
      </c>
      <c r="K280" s="44">
        <f>'к заполнению'!D159</f>
        <v>0</v>
      </c>
      <c r="O280" s="42">
        <f>'к заполнению'!DE159</f>
        <v>0</v>
      </c>
      <c r="P280" s="42">
        <v>279</v>
      </c>
      <c r="Q280" s="42">
        <v>1</v>
      </c>
      <c r="X280" s="42" t="s">
        <v>188</v>
      </c>
      <c r="Y280" s="42" t="s">
        <v>189</v>
      </c>
      <c r="Z280" s="42" t="s">
        <v>190</v>
      </c>
    </row>
    <row r="281" spans="1:26" x14ac:dyDescent="0.25">
      <c r="A281" s="42" t="s">
        <v>281</v>
      </c>
      <c r="B281" s="42" t="s">
        <v>1</v>
      </c>
      <c r="C281" s="48" t="str">
        <f>'к заполнению'!$B$11</f>
        <v>2026 год, 2 квартал</v>
      </c>
      <c r="D281" s="42" t="s">
        <v>160</v>
      </c>
      <c r="E281" s="42" t="s">
        <v>251</v>
      </c>
      <c r="F281" s="42" t="s">
        <v>161</v>
      </c>
      <c r="G281" s="42" t="s">
        <v>571</v>
      </c>
      <c r="H281" s="41" t="s">
        <v>562</v>
      </c>
      <c r="I281" s="43" t="s">
        <v>126</v>
      </c>
      <c r="J281" s="42" t="s">
        <v>13</v>
      </c>
      <c r="K281" s="44">
        <f>'к заполнению'!D160</f>
        <v>0</v>
      </c>
      <c r="O281" s="42">
        <f>'к заполнению'!DE160</f>
        <v>0</v>
      </c>
      <c r="P281" s="42">
        <v>280</v>
      </c>
      <c r="Q281" s="42">
        <v>1</v>
      </c>
      <c r="X281" s="42" t="s">
        <v>188</v>
      </c>
      <c r="Y281" s="42" t="s">
        <v>189</v>
      </c>
      <c r="Z281" s="42" t="s">
        <v>190</v>
      </c>
    </row>
    <row r="282" spans="1:26" x14ac:dyDescent="0.25">
      <c r="A282" s="42" t="s">
        <v>281</v>
      </c>
      <c r="B282" s="42" t="s">
        <v>1</v>
      </c>
      <c r="C282" s="48" t="str">
        <f>'к заполнению'!$B$11</f>
        <v>2026 год, 2 квартал</v>
      </c>
      <c r="D282" s="42" t="s">
        <v>160</v>
      </c>
      <c r="E282" s="42" t="s">
        <v>251</v>
      </c>
      <c r="F282" s="42" t="s">
        <v>161</v>
      </c>
      <c r="G282" s="42" t="s">
        <v>571</v>
      </c>
      <c r="H282" s="41" t="s">
        <v>563</v>
      </c>
      <c r="I282" s="43" t="s">
        <v>127</v>
      </c>
      <c r="J282" s="42" t="s">
        <v>13</v>
      </c>
      <c r="K282" s="44">
        <f>'к заполнению'!D161</f>
        <v>2</v>
      </c>
      <c r="O282" s="42">
        <f>'к заполнению'!DE161</f>
        <v>0</v>
      </c>
      <c r="P282" s="42">
        <v>281</v>
      </c>
      <c r="Q282" s="42">
        <v>1</v>
      </c>
      <c r="X282" s="42" t="s">
        <v>188</v>
      </c>
      <c r="Y282" s="42" t="s">
        <v>189</v>
      </c>
      <c r="Z282" s="42" t="s">
        <v>190</v>
      </c>
    </row>
    <row r="283" spans="1:26" x14ac:dyDescent="0.25">
      <c r="A283" s="42" t="s">
        <v>281</v>
      </c>
      <c r="B283" s="42" t="s">
        <v>1</v>
      </c>
      <c r="C283" s="48" t="str">
        <f>'к заполнению'!$B$11</f>
        <v>2026 год, 2 квартал</v>
      </c>
      <c r="D283" s="42" t="s">
        <v>160</v>
      </c>
      <c r="E283" s="42" t="s">
        <v>251</v>
      </c>
      <c r="F283" s="42" t="s">
        <v>161</v>
      </c>
      <c r="G283" s="42" t="s">
        <v>571</v>
      </c>
      <c r="H283" s="41" t="s">
        <v>564</v>
      </c>
      <c r="I283" s="43" t="s">
        <v>247</v>
      </c>
      <c r="J283" s="42" t="s">
        <v>13</v>
      </c>
      <c r="K283" s="44">
        <f>'к заполнению'!D162</f>
        <v>0</v>
      </c>
      <c r="O283" s="42">
        <f>'к заполнению'!DE162</f>
        <v>0</v>
      </c>
      <c r="P283" s="42">
        <v>282</v>
      </c>
      <c r="Q283" s="42">
        <v>1</v>
      </c>
      <c r="X283" s="42" t="s">
        <v>188</v>
      </c>
      <c r="Y283" s="42" t="s">
        <v>189</v>
      </c>
      <c r="Z283" s="42" t="s">
        <v>190</v>
      </c>
    </row>
    <row r="284" spans="1:26" x14ac:dyDescent="0.25">
      <c r="A284" s="42" t="s">
        <v>281</v>
      </c>
      <c r="B284" s="42" t="s">
        <v>1</v>
      </c>
      <c r="C284" s="48" t="str">
        <f>'к заполнению'!$B$11</f>
        <v>2026 год, 2 квартал</v>
      </c>
      <c r="D284" s="42" t="s">
        <v>160</v>
      </c>
      <c r="E284" s="42" t="s">
        <v>251</v>
      </c>
      <c r="F284" s="42" t="s">
        <v>161</v>
      </c>
      <c r="G284" s="42" t="s">
        <v>571</v>
      </c>
      <c r="H284" s="41" t="s">
        <v>565</v>
      </c>
      <c r="I284" s="43" t="s">
        <v>252</v>
      </c>
      <c r="J284" s="42" t="s">
        <v>54</v>
      </c>
      <c r="L284" s="45">
        <f>'к заполнению'!D163</f>
        <v>2</v>
      </c>
      <c r="O284" s="42">
        <f>'к заполнению'!DE163</f>
        <v>0</v>
      </c>
      <c r="P284" s="42">
        <v>283</v>
      </c>
      <c r="Q284" s="42">
        <v>1</v>
      </c>
      <c r="X284" s="42" t="s">
        <v>188</v>
      </c>
      <c r="Y284" s="42" t="s">
        <v>189</v>
      </c>
      <c r="Z284" s="42" t="s">
        <v>191</v>
      </c>
    </row>
    <row r="285" spans="1:26" x14ac:dyDescent="0.25">
      <c r="A285" s="42" t="s">
        <v>281</v>
      </c>
      <c r="B285" s="42" t="s">
        <v>1</v>
      </c>
      <c r="C285" s="48" t="str">
        <f>'к заполнению'!$B$11</f>
        <v>2026 год, 2 квартал</v>
      </c>
      <c r="D285" s="42" t="s">
        <v>160</v>
      </c>
      <c r="E285" s="42" t="s">
        <v>251</v>
      </c>
      <c r="F285" s="42" t="s">
        <v>161</v>
      </c>
      <c r="G285" s="42" t="s">
        <v>571</v>
      </c>
      <c r="H285" s="41" t="s">
        <v>566</v>
      </c>
      <c r="I285" s="43" t="s">
        <v>253</v>
      </c>
      <c r="J285" s="42" t="s">
        <v>54</v>
      </c>
      <c r="L285" s="45">
        <f>'к заполнению'!D164</f>
        <v>2</v>
      </c>
      <c r="O285" s="42">
        <f>'к заполнению'!DE164</f>
        <v>0</v>
      </c>
      <c r="P285" s="42">
        <v>284</v>
      </c>
      <c r="Q285" s="42">
        <v>1</v>
      </c>
      <c r="X285" s="42" t="s">
        <v>188</v>
      </c>
      <c r="Y285" s="42" t="s">
        <v>189</v>
      </c>
      <c r="Z285" s="42" t="s">
        <v>191</v>
      </c>
    </row>
    <row r="286" spans="1:26" x14ac:dyDescent="0.25">
      <c r="A286" s="42" t="s">
        <v>281</v>
      </c>
      <c r="B286" s="42" t="s">
        <v>1</v>
      </c>
      <c r="C286" s="48" t="str">
        <f>'к заполнению'!$B$11</f>
        <v>2026 год, 2 квартал</v>
      </c>
      <c r="D286" s="42" t="s">
        <v>160</v>
      </c>
      <c r="E286" s="42" t="s">
        <v>251</v>
      </c>
      <c r="F286" s="42" t="s">
        <v>161</v>
      </c>
      <c r="G286" s="42" t="s">
        <v>571</v>
      </c>
      <c r="H286" s="41" t="s">
        <v>567</v>
      </c>
      <c r="I286" s="43" t="s">
        <v>254</v>
      </c>
      <c r="J286" s="42" t="s">
        <v>13</v>
      </c>
      <c r="K286" s="44">
        <f>'к заполнению'!D165</f>
        <v>0</v>
      </c>
      <c r="O286" s="42">
        <f>'к заполнению'!DE165</f>
        <v>0</v>
      </c>
      <c r="P286" s="42">
        <v>285</v>
      </c>
      <c r="Q286" s="42">
        <v>1</v>
      </c>
      <c r="X286" s="42" t="s">
        <v>188</v>
      </c>
      <c r="Y286" s="42" t="s">
        <v>189</v>
      </c>
      <c r="Z286" s="42" t="s">
        <v>190</v>
      </c>
    </row>
    <row r="287" spans="1:26" x14ac:dyDescent="0.25">
      <c r="A287" s="42" t="s">
        <v>281</v>
      </c>
      <c r="B287" s="42" t="s">
        <v>1</v>
      </c>
      <c r="C287" s="48" t="str">
        <f>'к заполнению'!$B$11</f>
        <v>2026 год, 2 квартал</v>
      </c>
      <c r="D287" s="42" t="s">
        <v>160</v>
      </c>
      <c r="E287" s="42" t="s">
        <v>251</v>
      </c>
      <c r="F287" s="42" t="s">
        <v>161</v>
      </c>
      <c r="G287" s="42" t="s">
        <v>571</v>
      </c>
      <c r="H287" s="41" t="s">
        <v>568</v>
      </c>
      <c r="I287" s="43" t="s">
        <v>255</v>
      </c>
      <c r="J287" s="42" t="s">
        <v>13</v>
      </c>
      <c r="K287" s="44">
        <f>'к заполнению'!D166</f>
        <v>0</v>
      </c>
      <c r="O287" s="42">
        <f>'к заполнению'!DE166</f>
        <v>0</v>
      </c>
      <c r="P287" s="42">
        <v>286</v>
      </c>
      <c r="Q287" s="42">
        <v>1</v>
      </c>
      <c r="X287" s="42" t="s">
        <v>188</v>
      </c>
      <c r="Y287" s="42" t="s">
        <v>189</v>
      </c>
      <c r="Z287" s="42" t="s">
        <v>190</v>
      </c>
    </row>
    <row r="288" spans="1:26" x14ac:dyDescent="0.25">
      <c r="A288" s="42" t="s">
        <v>281</v>
      </c>
      <c r="B288" s="42" t="s">
        <v>1</v>
      </c>
      <c r="C288" s="48" t="str">
        <f>'к заполнению'!$B$11</f>
        <v>2026 год, 2 квартал</v>
      </c>
      <c r="D288" s="42" t="s">
        <v>160</v>
      </c>
      <c r="E288" s="42" t="s">
        <v>251</v>
      </c>
      <c r="F288" s="42" t="s">
        <v>161</v>
      </c>
      <c r="G288" s="42" t="s">
        <v>571</v>
      </c>
      <c r="H288" s="41" t="s">
        <v>569</v>
      </c>
      <c r="I288" s="43" t="s">
        <v>256</v>
      </c>
      <c r="J288" s="42" t="s">
        <v>13</v>
      </c>
      <c r="K288" s="44">
        <f>'к заполнению'!D167</f>
        <v>2</v>
      </c>
      <c r="O288" s="42">
        <f>'к заполнению'!DE167</f>
        <v>0</v>
      </c>
      <c r="P288" s="42">
        <v>287</v>
      </c>
      <c r="Q288" s="42">
        <v>1</v>
      </c>
      <c r="X288" s="42" t="s">
        <v>188</v>
      </c>
      <c r="Y288" s="42" t="s">
        <v>189</v>
      </c>
      <c r="Z288" s="42" t="s">
        <v>190</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workbookViewId="0">
      <selection activeCell="E19" sqref="E19"/>
    </sheetView>
  </sheetViews>
  <sheetFormatPr defaultRowHeight="15" x14ac:dyDescent="0.25"/>
  <cols>
    <col min="1" max="1" width="41.140625" bestFit="1" customWidth="1"/>
  </cols>
  <sheetData>
    <row r="1" spans="1:1" x14ac:dyDescent="0.25">
      <c r="A1" t="s">
        <v>164</v>
      </c>
    </row>
    <row r="2" spans="1:1" x14ac:dyDescent="0.25">
      <c r="A2" t="s">
        <v>6</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к заполнению</vt:lpstr>
      <vt:lpstr>БД</vt:lpstr>
      <vt:lpstr>Справочник</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Дарья</dc:creator>
  <cp:lastModifiedBy>Зарема Шаова</cp:lastModifiedBy>
  <cp:lastPrinted>2026-07-07T06:30:19Z</cp:lastPrinted>
  <dcterms:created xsi:type="dcterms:W3CDTF">2025-12-25T07:57:32Z</dcterms:created>
  <dcterms:modified xsi:type="dcterms:W3CDTF">2026-07-07T09:33:38Z</dcterms:modified>
</cp:coreProperties>
</file>