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hova\Desktop\Минстрой\2022\4 кв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H94" i="1" l="1"/>
  <c r="G57" i="1" l="1"/>
  <c r="H57" i="1" s="1"/>
  <c r="D57" i="1" l="1"/>
  <c r="C122" i="1" l="1"/>
  <c r="H127" i="1" l="1"/>
  <c r="H126" i="1"/>
  <c r="E122" i="1" l="1"/>
  <c r="D45" i="1"/>
  <c r="C57" i="1" l="1"/>
  <c r="F122" i="1"/>
  <c r="F57" i="1"/>
  <c r="F45" i="1" l="1"/>
  <c r="C109" i="1" l="1"/>
  <c r="C45" i="1"/>
  <c r="E57" i="1" l="1"/>
  <c r="H172" i="1" l="1"/>
  <c r="H173" i="1"/>
  <c r="D122" i="1"/>
  <c r="H96" i="1"/>
  <c r="H31" i="1" l="1"/>
  <c r="H28" i="1"/>
  <c r="H128" i="1" l="1"/>
  <c r="H180" i="1" l="1"/>
  <c r="H179" i="1"/>
  <c r="H178" i="1"/>
  <c r="H177" i="1"/>
  <c r="H176" i="1"/>
  <c r="H175" i="1"/>
  <c r="H171" i="1"/>
  <c r="H170" i="1"/>
  <c r="H167" i="1"/>
  <c r="H166" i="1"/>
  <c r="H165" i="1"/>
  <c r="H164" i="1"/>
  <c r="H162" i="1"/>
  <c r="H161" i="1"/>
  <c r="H160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6" i="1"/>
  <c r="H105" i="1"/>
  <c r="H103" i="1"/>
  <c r="H102" i="1"/>
  <c r="H101" i="1"/>
  <c r="H99" i="1"/>
  <c r="H98" i="1"/>
  <c r="H97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6" i="1"/>
  <c r="H43" i="1"/>
  <c r="H42" i="1"/>
  <c r="H41" i="1"/>
  <c r="H39" i="1"/>
  <c r="H38" i="1"/>
  <c r="H37" i="1"/>
  <c r="H35" i="1"/>
  <c r="H34" i="1"/>
  <c r="H33" i="1"/>
  <c r="H30" i="1"/>
  <c r="H29" i="1"/>
  <c r="H26" i="1"/>
  <c r="H20" i="1"/>
  <c r="H19" i="1"/>
  <c r="H18" i="1"/>
  <c r="H16" i="1"/>
  <c r="H15" i="1"/>
  <c r="H14" i="1"/>
  <c r="H13" i="1"/>
  <c r="F169" i="1" l="1"/>
  <c r="H169" i="1" s="1"/>
  <c r="F109" i="1" l="1"/>
  <c r="H109" i="1" s="1"/>
  <c r="H122" i="1" l="1"/>
  <c r="H45" i="1"/>
</calcChain>
</file>

<file path=xl/sharedStrings.xml><?xml version="1.0" encoding="utf-8"?>
<sst xmlns="http://schemas.openxmlformats.org/spreadsheetml/2006/main" count="387" uniqueCount="133">
  <si>
    <t>Наименование показателя</t>
  </si>
  <si>
    <t>Единица измерения</t>
  </si>
  <si>
    <t>Отчет деятельности ОГЖН</t>
  </si>
  <si>
    <t/>
  </si>
  <si>
    <t xml:space="preserve">  Штатная численность работников ГЖИ</t>
  </si>
  <si>
    <t xml:space="preserve">    Всего</t>
  </si>
  <si>
    <t>единиц</t>
  </si>
  <si>
    <t xml:space="preserve">    Из них инспекторов</t>
  </si>
  <si>
    <t xml:space="preserve">  Фактическая численность работников ГЖИ</t>
  </si>
  <si>
    <t xml:space="preserve">  Площадь жилищного фонда субъекта РФ</t>
  </si>
  <si>
    <t>тыс. кв. м</t>
  </si>
  <si>
    <t xml:space="preserve">  Количество многоквартирных домов, расположенных на территории субъекта РФ</t>
  </si>
  <si>
    <t xml:space="preserve">  Количество обследованных жилых домов (за отчетный период)</t>
  </si>
  <si>
    <t xml:space="preserve">  Количество обследованных жилых домов (с нарастающим итогом)</t>
  </si>
  <si>
    <t xml:space="preserve">  Общая площадь обследованных жилых домов (за отчетный период)</t>
  </si>
  <si>
    <t xml:space="preserve">  Общая площадь обследованных жилых домов (с нарастающим итогом)</t>
  </si>
  <si>
    <t xml:space="preserve">  Количество управляющих организаций,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</si>
  <si>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  Количество управляющих организаций</t>
  </si>
  <si>
    <t xml:space="preserve">   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</si>
  <si>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Количество представлений, внесенных органу государственного жилищного надзора в ходе прокурорской проверки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</si>
  <si>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(за отчетный период)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</si>
  <si>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(с нарастающим итогом)</t>
  </si>
  <si>
    <t>Отчет по лицензионному контролю</t>
  </si>
  <si>
    <t xml:space="preserve">  Количество поступивших обращений за отчетный период</t>
  </si>
  <si>
    <t xml:space="preserve">  Количество поступивших обращений за отчетный период с нарастающим итогом</t>
  </si>
  <si>
    <t xml:space="preserve">  Количество проведенных проверок, в рамках лицензионного контроля за отчетный период</t>
  </si>
  <si>
    <t xml:space="preserve">    Плановых</t>
  </si>
  <si>
    <t xml:space="preserve">    Внеплановых</t>
  </si>
  <si>
    <t xml:space="preserve">  Количество проведенных проверок, в рамках лицензионного контроля за отчетный период с нарастающим итогом</t>
  </si>
  <si>
    <t xml:space="preserve">  Количество выявленных нарушений (с нарастающим итогом)</t>
  </si>
  <si>
    <t xml:space="preserve">    Правил и норм технической эксплуатации жилищного фонда</t>
  </si>
  <si>
    <t xml:space="preserve">    Некачественное предоставление населению коммунальных услуг</t>
  </si>
  <si>
    <t xml:space="preserve">    Требований законодательства о раскрытии информации</t>
  </si>
  <si>
    <t xml:space="preserve">    Порядка расчета внесения платы за жилищно-коммунальные услуги</t>
  </si>
  <si>
    <t xml:space="preserve">    Правил технической эксплуатации внутридомового газового оборудования</t>
  </si>
  <si>
    <t xml:space="preserve">    Правил управления многоквартирными домами</t>
  </si>
  <si>
    <t xml:space="preserve">  Выдано исполнительных документов</t>
  </si>
  <si>
    <t xml:space="preserve">    Предостережений (по состоянию на отчетный период)</t>
  </si>
  <si>
    <t xml:space="preserve">    Предостережений (с нарастающим итогом)</t>
  </si>
  <si>
    <t xml:space="preserve">    Постановлений (по состоянию на отчетный период)</t>
  </si>
  <si>
    <t xml:space="preserve">    Постановлений (с нарастающим итогом)</t>
  </si>
  <si>
    <t xml:space="preserve">    Предписаний (по состоянию на отчетный период)</t>
  </si>
  <si>
    <t xml:space="preserve">    Предписаний (по состоянию на отчетный период), в том числе по результатам контрольных проверок</t>
  </si>
  <si>
    <t xml:space="preserve">    Предписаний (с нарастающим итогом)</t>
  </si>
  <si>
    <t xml:space="preserve">    Предписаний (с нарастающим итогом), в том числе по результатам контрольных проверок</t>
  </si>
  <si>
    <t xml:space="preserve">    Всего протоколов (по состоянию на отчетный период)</t>
  </si>
  <si>
    <t xml:space="preserve">    Всего протоколов (с нарастающим итогом)</t>
  </si>
  <si>
    <t xml:space="preserve">    Актов (по состоянию на отчетный период)</t>
  </si>
  <si>
    <t xml:space="preserve">    Актов (с нарастающим итогом)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</si>
  <si>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</si>
  <si>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(с нарастающим итогом)</t>
  </si>
  <si>
    <t xml:space="preserve">  Предъявлено штрафных санкций (по состоянию на отчетный период)</t>
  </si>
  <si>
    <t>тыс. руб.</t>
  </si>
  <si>
    <t xml:space="preserve">  Предъявлено штрафных санкций (с нарастающим итогом)</t>
  </si>
  <si>
    <t xml:space="preserve">  Получено фактически по штрафным санкциям (по состоянию на отчетный период)</t>
  </si>
  <si>
    <t xml:space="preserve">  Получено фактически по штрафным санкциям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</si>
  <si>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</si>
  <si>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</si>
  <si>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</si>
  <si>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(с нарастающим итогом)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</si>
  <si>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(по состоянию на отчетный период)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</si>
  <si>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(с нарастающим итогом)</t>
  </si>
  <si>
    <t>Отчет по жилищному надзору</t>
  </si>
  <si>
    <t xml:space="preserve">  Количество поступивших обращений (с нарастающим итогом)</t>
  </si>
  <si>
    <t xml:space="preserve">  Количество проведенных проверок, в рамках жилищного контроля (по состоянию на отчетный период)</t>
  </si>
  <si>
    <t xml:space="preserve">  Количество проведенных проверок, в рамках жилищного надзора (с нарастающим итогом)</t>
  </si>
  <si>
    <t xml:space="preserve">    Неисполненных предписаний</t>
  </si>
  <si>
    <t xml:space="preserve">    Прочих нарушений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</si>
  <si>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</si>
  <si>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</si>
  <si>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</si>
  <si>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</si>
  <si>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в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</si>
  <si>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(с нарастающим итогом)</t>
  </si>
  <si>
    <t>Общие сведения, связанные с управлением</t>
  </si>
  <si>
    <t xml:space="preserve">  Количество управляющих организаций, обратившихся за получением, прекращением лицензий (за весь период лицензирования)</t>
  </si>
  <si>
    <t xml:space="preserve">    Выдано лицензий</t>
  </si>
  <si>
    <t xml:space="preserve">    Отказано в выдаче лицензий</t>
  </si>
  <si>
    <t xml:space="preserve">    Действие лицензий прекращено</t>
  </si>
  <si>
    <t xml:space="preserve">  Количество управляющих организаций, обратившихся за получением, прекращением лицензий (за отчетный период)</t>
  </si>
  <si>
    <t xml:space="preserve">  Количество лицензиатов не имеющих МКД в управлении</t>
  </si>
  <si>
    <t xml:space="preserve">  Количество многоквартирных домов</t>
  </si>
  <si>
    <t xml:space="preserve">    Под управлением управляющей организации</t>
  </si>
  <si>
    <t xml:space="preserve">    Под управлением ТСЖ, ЖСК, ТСН</t>
  </si>
  <si>
    <t xml:space="preserve">    Под непосредственным управлением</t>
  </si>
  <si>
    <t xml:space="preserve">    Не выбран способ управления (под временным управлением)</t>
  </si>
  <si>
    <t xml:space="preserve">  Количество обращений в суд об аннулировании лицензии</t>
  </si>
  <si>
    <t xml:space="preserve">    Всего (за весь период лицензирования)</t>
  </si>
  <si>
    <t xml:space="preserve">    Всего (отчетный период)</t>
  </si>
  <si>
    <t xml:space="preserve">    Удовлетворено (за весь период лицензирования)</t>
  </si>
  <si>
    <t xml:space="preserve">    Удовлетворено (за отчетный период)</t>
  </si>
  <si>
    <t xml:space="preserve">    Отказано (за весь период лицензирования)</t>
  </si>
  <si>
    <t xml:space="preserve">    Отказано (за отчетный период)</t>
  </si>
  <si>
    <t xml:space="preserve">  Количество обжалований решений лицензионной комиссии в судебном порядке</t>
  </si>
  <si>
    <t>Информация о деятельности органов государственного жилищного надзора</t>
  </si>
  <si>
    <t xml:space="preserve">  Нормативная численность работников ГЖИ</t>
  </si>
  <si>
    <t xml:space="preserve">    Всего протоколов (по состоянию на отчетный период), в том числе по ст. 20.25 КоАП РФ (укажите в комментариях статьи КоАП, по которым были составлены протоколы о правонарушениях)</t>
  </si>
  <si>
    <t xml:space="preserve">    Всего протоколов (с нарастающим итогом), в том числе по ст. 20.25 КоАП РФ (укажите в комментариях статьи КоАП, по которым были составлены протоколы о правонарушениях)</t>
  </si>
  <si>
    <t xml:space="preserve">    Постановлений (по состоянию на отчетный период), в том числе по факту выявления грубых нарушений</t>
  </si>
  <si>
    <t xml:space="preserve">    Постановлений (с нарастающим итогом), в том числе по факту выявления грубых нарушений</t>
  </si>
  <si>
    <t xml:space="preserve">    Предписаний (по состоянию на отчетный период), в том числе по факту выявления грубых нарушений</t>
  </si>
  <si>
    <t xml:space="preserve">    Предписаний (с нарастающим итогом), в том числе по факту выявления грубых нарушений</t>
  </si>
  <si>
    <t xml:space="preserve">    Всего протоколов (по состоянию на отчетный период), в том числе по факту выявления грубых нарушений</t>
  </si>
  <si>
    <t xml:space="preserve">    Всего протоколов (с нарастающим итогом), в том числе по факту выявления грубых нарушений</t>
  </si>
  <si>
    <t xml:space="preserve">    Актов (с нарастающим итогом), в том числе по факту выявления грубых нарушений</t>
  </si>
  <si>
    <t xml:space="preserve">    По факту выявления грубых нарушений</t>
  </si>
  <si>
    <t xml:space="preserve">    Правил пользования помещениями</t>
  </si>
  <si>
    <t xml:space="preserve">  Количество поступивших обращений за отчетный период, в том числе количество обращений граждан и юр. лиц по подготовке жилищного фонда к ОЗП</t>
  </si>
  <si>
    <t xml:space="preserve">    отсутствие отопления в помещениях</t>
  </si>
  <si>
    <t xml:space="preserve">    отсутствие горячего водоснабжения в помещениях</t>
  </si>
  <si>
    <t xml:space="preserve">    иные вопросы, связанные с предоставлением коммунальных</t>
  </si>
  <si>
    <t xml:space="preserve">  Количество поступивших обращений за отчетный период с нарастающим итогом, в том числе количество обращений граждан и юр. лиц по подготовке жилищного фонда к ОЗП</t>
  </si>
  <si>
    <t xml:space="preserve">    По вопросам подготовки и прохождения отопительного периода</t>
  </si>
  <si>
    <t xml:space="preserve">    Предписаний (по состоянию на отчетный период), в том числе по вопросам подготовки и прохождения отопительного периода</t>
  </si>
  <si>
    <t xml:space="preserve">    Предписаний (с нарастающим итогом), в том числе по вопросам подготовки и прохождения отопительного периода</t>
  </si>
  <si>
    <t xml:space="preserve">    Всего протоколов (по состоянию на отчетный период), в том числе по вопросам подготовки и прохождения отопительного периода</t>
  </si>
  <si>
    <t xml:space="preserve">    Всего протоколов (с нарастающим итогом), в том числе по вопросам подготовки и прохождения отопительного периода</t>
  </si>
  <si>
    <t xml:space="preserve">  Количество поступивших обращений (с нарастающим итогом), в том числе количество обращений граждан и юр. лиц по подготовке жилищного фонда к ОЗП</t>
  </si>
  <si>
    <t>мы</t>
  </si>
  <si>
    <t>Общее</t>
  </si>
  <si>
    <t>Юристы</t>
  </si>
  <si>
    <t>Безирова Ж.Г.</t>
  </si>
  <si>
    <t>Дзуганов С.А.</t>
  </si>
  <si>
    <t>Кудрявцева М.А.</t>
  </si>
  <si>
    <t>Шогенова Л.В.</t>
  </si>
  <si>
    <t>Исполнительных документов (с нарастающим итогом)</t>
  </si>
  <si>
    <t>Аслан</t>
  </si>
  <si>
    <t xml:space="preserve">ч.24 ст.19.5 -13 шт.КоАП РФ </t>
  </si>
  <si>
    <t>Шикобахов А. Х.</t>
  </si>
  <si>
    <t>ч.1 ст.19.5 - 1 шт., ст. 7.23- 1 шт.,                 ч.2 ст.7.21 - 1 шт. КоАП РФ</t>
  </si>
  <si>
    <t>Лариса</t>
  </si>
  <si>
    <t>Сослан</t>
  </si>
  <si>
    <t>Тхалиджоков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</si>
</sst>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3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2" borderId="0"/>
  </cellStyleXfs>
  <cellXfs count="9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6" fillId="0" borderId="0" xfId="0" applyFon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4" fillId="0" borderId="13" xfId="0" applyFont="1" applyBorder="1" applyAlignment="1">
      <alignment horizontal="center" wrapText="1"/>
    </xf>
    <xf numFmtId="0" fontId="8" fillId="0" borderId="0" xfId="0" applyFont="1" applyBorder="1"/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wrapText="1"/>
    </xf>
    <xf numFmtId="0" fontId="9" fillId="0" borderId="0" xfId="0" applyFont="1"/>
    <xf numFmtId="0" fontId="4" fillId="7" borderId="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0" fillId="0" borderId="0" xfId="0" applyFont="1" applyFill="1"/>
    <xf numFmtId="0" fontId="10" fillId="7" borderId="0" xfId="0" applyFont="1" applyFill="1"/>
    <xf numFmtId="0" fontId="4" fillId="7" borderId="0" xfId="0" applyFont="1" applyFill="1" applyBorder="1" applyAlignment="1">
      <alignment horizontal="center"/>
    </xf>
    <xf numFmtId="0" fontId="10" fillId="5" borderId="0" xfId="0" applyFont="1" applyFill="1"/>
    <xf numFmtId="0" fontId="10" fillId="6" borderId="0" xfId="0" applyFont="1" applyFill="1"/>
    <xf numFmtId="0" fontId="4" fillId="6" borderId="1" xfId="0" applyFont="1" applyFill="1" applyBorder="1"/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 wrapText="1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Fill="1"/>
    <xf numFmtId="0" fontId="12" fillId="7" borderId="0" xfId="0" applyFont="1" applyFill="1"/>
    <xf numFmtId="0" fontId="12" fillId="5" borderId="0" xfId="0" applyFont="1" applyFill="1"/>
    <xf numFmtId="0" fontId="12" fillId="6" borderId="0" xfId="0" applyFont="1" applyFill="1"/>
    <xf numFmtId="0" fontId="10" fillId="0" borderId="0" xfId="0" applyFont="1" applyBorder="1"/>
    <xf numFmtId="0" fontId="10" fillId="0" borderId="0" xfId="0" applyFont="1"/>
    <xf numFmtId="0" fontId="8" fillId="0" borderId="0" xfId="0" applyFont="1" applyFill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5" borderId="6" xfId="0" applyFont="1" applyFill="1" applyBorder="1" applyAlignment="1">
      <alignment wrapText="1"/>
    </xf>
    <xf numFmtId="0" fontId="4" fillId="6" borderId="6" xfId="0" applyFont="1" applyFill="1" applyBorder="1"/>
    <xf numFmtId="0" fontId="4" fillId="0" borderId="12" xfId="0" applyFont="1" applyBorder="1"/>
    <xf numFmtId="0" fontId="4" fillId="7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0" borderId="12" xfId="0" applyFont="1" applyBorder="1" applyAlignment="1">
      <alignment horizontal="center"/>
    </xf>
    <xf numFmtId="0" fontId="4" fillId="0" borderId="12" xfId="0" applyFont="1" applyFill="1" applyBorder="1"/>
    <xf numFmtId="0" fontId="6" fillId="0" borderId="0" xfId="0" applyFont="1"/>
    <xf numFmtId="0" fontId="4" fillId="0" borderId="13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8" fillId="0" borderId="0" xfId="0" applyFont="1" applyFill="1" applyBorder="1"/>
    <xf numFmtId="0" fontId="4" fillId="0" borderId="0" xfId="0" applyFont="1"/>
    <xf numFmtId="0" fontId="4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8" borderId="1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1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3"/>
  <sheetViews>
    <sheetView tabSelected="1" topLeftCell="A182" workbookViewId="0">
      <selection activeCell="A203" sqref="A194:XFD203"/>
    </sheetView>
  </sheetViews>
  <sheetFormatPr defaultColWidth="36.5703125" defaultRowHeight="15" x14ac:dyDescent="0.25"/>
  <cols>
    <col min="1" max="1" width="97.7109375" customWidth="1"/>
    <col min="2" max="2" width="12.7109375" customWidth="1"/>
    <col min="3" max="3" width="9.5703125" style="30" hidden="1" customWidth="1"/>
    <col min="4" max="4" width="10.5703125" style="31" hidden="1" customWidth="1"/>
    <col min="5" max="5" width="15.28515625" style="33" hidden="1" customWidth="1"/>
    <col min="6" max="6" width="10.85546875" style="34" hidden="1" customWidth="1"/>
    <col min="7" max="7" width="10.85546875" hidden="1" customWidth="1"/>
    <col min="8" max="8" width="18.140625" style="1" customWidth="1"/>
    <col min="9" max="10" width="36.5703125" customWidth="1"/>
  </cols>
  <sheetData>
    <row r="1" spans="1:11" ht="35.1" customHeight="1" x14ac:dyDescent="0.25">
      <c r="A1" s="81" t="s">
        <v>94</v>
      </c>
      <c r="B1" s="82"/>
      <c r="C1" s="82"/>
      <c r="D1" s="82"/>
      <c r="E1" s="82"/>
      <c r="F1" s="69"/>
      <c r="G1" s="20"/>
      <c r="H1" s="20"/>
      <c r="I1" s="46"/>
      <c r="J1" s="18"/>
      <c r="K1" s="18"/>
    </row>
    <row r="2" spans="1:11" ht="30" x14ac:dyDescent="0.25">
      <c r="A2" s="4" t="s">
        <v>0</v>
      </c>
      <c r="B2" s="4" t="s">
        <v>1</v>
      </c>
      <c r="C2" s="11" t="s">
        <v>131</v>
      </c>
      <c r="D2" s="27" t="s">
        <v>130</v>
      </c>
      <c r="E2" s="21" t="s">
        <v>118</v>
      </c>
      <c r="F2" s="40" t="s">
        <v>126</v>
      </c>
      <c r="G2" s="13" t="s">
        <v>120</v>
      </c>
      <c r="H2" s="51" t="s">
        <v>119</v>
      </c>
      <c r="I2" s="47"/>
    </row>
    <row r="3" spans="1:11" ht="20.100000000000001" customHeight="1" x14ac:dyDescent="0.25">
      <c r="A3" s="83" t="s">
        <v>2</v>
      </c>
      <c r="B3" s="84"/>
      <c r="C3" s="84"/>
      <c r="D3" s="84"/>
      <c r="E3" s="84"/>
      <c r="F3" s="84"/>
      <c r="G3" s="84"/>
      <c r="H3" s="85"/>
      <c r="I3" s="47"/>
    </row>
    <row r="4" spans="1:11" x14ac:dyDescent="0.25">
      <c r="A4" s="5" t="s">
        <v>95</v>
      </c>
      <c r="B4" s="5" t="s">
        <v>6</v>
      </c>
      <c r="C4" s="52" t="s">
        <v>3</v>
      </c>
      <c r="D4" s="53" t="s">
        <v>3</v>
      </c>
      <c r="E4" s="54" t="s">
        <v>3</v>
      </c>
      <c r="F4" s="55"/>
      <c r="G4" s="56"/>
      <c r="H4" s="49">
        <v>15</v>
      </c>
      <c r="I4" s="47"/>
    </row>
    <row r="5" spans="1:11" x14ac:dyDescent="0.25">
      <c r="A5" s="75" t="s">
        <v>4</v>
      </c>
      <c r="B5" s="76"/>
      <c r="C5" s="76"/>
      <c r="D5" s="76"/>
      <c r="E5" s="76"/>
      <c r="F5" s="76"/>
      <c r="G5" s="76"/>
      <c r="H5" s="77"/>
      <c r="I5" s="47"/>
    </row>
    <row r="6" spans="1:11" x14ac:dyDescent="0.25">
      <c r="A6" s="2" t="s">
        <v>5</v>
      </c>
      <c r="B6" s="2" t="s">
        <v>6</v>
      </c>
      <c r="C6" s="7" t="s">
        <v>3</v>
      </c>
      <c r="D6" s="57" t="s">
        <v>3</v>
      </c>
      <c r="E6" s="58" t="s">
        <v>3</v>
      </c>
      <c r="F6" s="35"/>
      <c r="G6" s="56"/>
      <c r="H6" s="29">
        <v>15</v>
      </c>
      <c r="I6" s="47"/>
    </row>
    <row r="7" spans="1:11" x14ac:dyDescent="0.25">
      <c r="A7" s="2" t="s">
        <v>7</v>
      </c>
      <c r="B7" s="2" t="s">
        <v>6</v>
      </c>
      <c r="C7" s="7"/>
      <c r="D7" s="57"/>
      <c r="E7" s="58"/>
      <c r="F7" s="35"/>
      <c r="G7" s="56"/>
      <c r="H7" s="29">
        <v>15</v>
      </c>
      <c r="I7" s="47"/>
    </row>
    <row r="8" spans="1:11" x14ac:dyDescent="0.25">
      <c r="A8" s="75" t="s">
        <v>8</v>
      </c>
      <c r="B8" s="76"/>
      <c r="C8" s="76"/>
      <c r="D8" s="76"/>
      <c r="E8" s="76"/>
      <c r="F8" s="76"/>
      <c r="G8" s="76"/>
      <c r="H8" s="77"/>
      <c r="I8" s="47"/>
    </row>
    <row r="9" spans="1:11" x14ac:dyDescent="0.25">
      <c r="A9" s="2" t="s">
        <v>5</v>
      </c>
      <c r="B9" s="2" t="s">
        <v>6</v>
      </c>
      <c r="C9" s="7"/>
      <c r="D9" s="57"/>
      <c r="E9" s="58" t="s">
        <v>3</v>
      </c>
      <c r="F9" s="35"/>
      <c r="G9" s="56"/>
      <c r="H9" s="29">
        <v>15</v>
      </c>
      <c r="I9" s="47"/>
    </row>
    <row r="10" spans="1:11" x14ac:dyDescent="0.25">
      <c r="A10" s="2" t="s">
        <v>7</v>
      </c>
      <c r="B10" s="2" t="s">
        <v>6</v>
      </c>
      <c r="C10" s="7"/>
      <c r="D10" s="57"/>
      <c r="E10" s="58" t="s">
        <v>3</v>
      </c>
      <c r="F10" s="35"/>
      <c r="G10" s="56"/>
      <c r="H10" s="29">
        <v>15</v>
      </c>
      <c r="I10" s="47"/>
    </row>
    <row r="11" spans="1:11" x14ac:dyDescent="0.25">
      <c r="A11" s="2" t="s">
        <v>9</v>
      </c>
      <c r="B11" s="2" t="s">
        <v>10</v>
      </c>
      <c r="C11" s="7"/>
      <c r="D11" s="57"/>
      <c r="E11" s="58"/>
      <c r="F11" s="35"/>
      <c r="G11" s="56"/>
      <c r="H11" s="29">
        <v>18092.099999999999</v>
      </c>
      <c r="I11" s="47"/>
    </row>
    <row r="12" spans="1:11" x14ac:dyDescent="0.25">
      <c r="A12" s="2" t="s">
        <v>11</v>
      </c>
      <c r="B12" s="2" t="s">
        <v>6</v>
      </c>
      <c r="C12" s="7"/>
      <c r="D12" s="57"/>
      <c r="E12" s="58" t="s">
        <v>3</v>
      </c>
      <c r="F12" s="35"/>
      <c r="G12" s="56"/>
      <c r="H12" s="50">
        <v>2670</v>
      </c>
      <c r="I12" s="48"/>
    </row>
    <row r="13" spans="1:11" x14ac:dyDescent="0.25">
      <c r="A13" s="2" t="s">
        <v>12</v>
      </c>
      <c r="B13" s="2" t="s">
        <v>6</v>
      </c>
      <c r="C13" s="6">
        <v>1</v>
      </c>
      <c r="D13" s="28">
        <v>3</v>
      </c>
      <c r="E13" s="22">
        <v>0</v>
      </c>
      <c r="F13" s="36">
        <v>0</v>
      </c>
      <c r="G13" s="14">
        <v>0</v>
      </c>
      <c r="H13" s="29">
        <f>F13+E13+D13+C13+G13</f>
        <v>4</v>
      </c>
      <c r="I13" s="47"/>
    </row>
    <row r="14" spans="1:11" x14ac:dyDescent="0.25">
      <c r="A14" s="2" t="s">
        <v>13</v>
      </c>
      <c r="B14" s="2" t="s">
        <v>6</v>
      </c>
      <c r="C14" s="6">
        <v>22</v>
      </c>
      <c r="D14" s="28">
        <v>54</v>
      </c>
      <c r="E14" s="22">
        <v>0</v>
      </c>
      <c r="F14" s="36">
        <v>0</v>
      </c>
      <c r="G14" s="14">
        <v>0</v>
      </c>
      <c r="H14" s="29">
        <f>F14+E14+D14+C14+G14</f>
        <v>76</v>
      </c>
      <c r="I14" s="47"/>
    </row>
    <row r="15" spans="1:11" x14ac:dyDescent="0.25">
      <c r="A15" s="2" t="s">
        <v>14</v>
      </c>
      <c r="B15" s="2" t="s">
        <v>10</v>
      </c>
      <c r="C15" s="6">
        <v>3.5</v>
      </c>
      <c r="D15" s="28">
        <v>12.9</v>
      </c>
      <c r="E15" s="22">
        <v>0</v>
      </c>
      <c r="F15" s="36">
        <v>0</v>
      </c>
      <c r="G15" s="14">
        <v>0</v>
      </c>
      <c r="H15" s="29">
        <f>F15+E15+D15+C15+G15</f>
        <v>16.399999999999999</v>
      </c>
      <c r="I15" s="47"/>
    </row>
    <row r="16" spans="1:11" x14ac:dyDescent="0.25">
      <c r="A16" s="2" t="s">
        <v>15</v>
      </c>
      <c r="B16" s="2" t="s">
        <v>10</v>
      </c>
      <c r="C16" s="6">
        <v>119</v>
      </c>
      <c r="D16" s="28">
        <v>218.1</v>
      </c>
      <c r="E16" s="22">
        <v>0</v>
      </c>
      <c r="F16" s="36">
        <v>0</v>
      </c>
      <c r="G16" s="14">
        <v>0</v>
      </c>
      <c r="H16" s="29">
        <f>C16+D16+E16+F16+G16</f>
        <v>337.1</v>
      </c>
      <c r="I16" s="47"/>
    </row>
    <row r="17" spans="1:9" ht="28.5" customHeight="1" x14ac:dyDescent="0.25">
      <c r="A17" s="75" t="s">
        <v>16</v>
      </c>
      <c r="B17" s="76"/>
      <c r="C17" s="76"/>
      <c r="D17" s="76"/>
      <c r="E17" s="76"/>
      <c r="F17" s="76"/>
      <c r="G17" s="76"/>
      <c r="H17" s="77"/>
      <c r="I17" s="47"/>
    </row>
    <row r="18" spans="1:9" x14ac:dyDescent="0.25">
      <c r="A18" s="2" t="s">
        <v>5</v>
      </c>
      <c r="B18" s="2" t="s">
        <v>6</v>
      </c>
      <c r="C18" s="6">
        <v>0</v>
      </c>
      <c r="D18" s="28">
        <v>66</v>
      </c>
      <c r="E18" s="22">
        <v>0</v>
      </c>
      <c r="F18" s="37">
        <v>97</v>
      </c>
      <c r="G18" s="59">
        <v>0</v>
      </c>
      <c r="H18" s="29">
        <f>F18+E18+D18+C18+G18</f>
        <v>163</v>
      </c>
      <c r="I18" s="47"/>
    </row>
    <row r="19" spans="1:9" x14ac:dyDescent="0.25">
      <c r="A19" s="2" t="s">
        <v>17</v>
      </c>
      <c r="B19" s="2" t="s">
        <v>6</v>
      </c>
      <c r="C19" s="6">
        <v>0</v>
      </c>
      <c r="D19" s="28">
        <v>66</v>
      </c>
      <c r="E19" s="22">
        <v>0</v>
      </c>
      <c r="F19" s="37">
        <v>0</v>
      </c>
      <c r="G19" s="59">
        <v>0</v>
      </c>
      <c r="H19" s="29">
        <f>F19+E19+D19+C19+G19</f>
        <v>66</v>
      </c>
      <c r="I19" s="47"/>
    </row>
    <row r="20" spans="1:9" ht="30" x14ac:dyDescent="0.25">
      <c r="A20" s="2" t="s">
        <v>18</v>
      </c>
      <c r="B20" s="2" t="s">
        <v>6</v>
      </c>
      <c r="C20" s="6">
        <v>0</v>
      </c>
      <c r="D20" s="28">
        <v>0</v>
      </c>
      <c r="E20" s="22">
        <v>0</v>
      </c>
      <c r="F20" s="36">
        <v>97</v>
      </c>
      <c r="G20" s="14">
        <v>0</v>
      </c>
      <c r="H20" s="29">
        <f>F20+E20+D20+C20+G20</f>
        <v>97</v>
      </c>
      <c r="I20" s="47"/>
    </row>
    <row r="21" spans="1:9" s="26" customFormat="1" ht="16.5" customHeight="1" x14ac:dyDescent="0.25">
      <c r="A21" s="75" t="s">
        <v>19</v>
      </c>
      <c r="B21" s="76"/>
      <c r="C21" s="76"/>
      <c r="D21" s="76"/>
      <c r="E21" s="76"/>
      <c r="F21" s="76"/>
      <c r="G21" s="76"/>
      <c r="H21" s="77"/>
      <c r="I21" s="47"/>
    </row>
    <row r="22" spans="1:9" s="26" customFormat="1" x14ac:dyDescent="0.25">
      <c r="A22" s="2" t="s">
        <v>5</v>
      </c>
      <c r="B22" s="2" t="s">
        <v>6</v>
      </c>
      <c r="C22" s="7" t="s">
        <v>3</v>
      </c>
      <c r="D22" s="57" t="s">
        <v>3</v>
      </c>
      <c r="E22" s="58" t="s">
        <v>3</v>
      </c>
      <c r="F22" s="35"/>
      <c r="G22" s="60"/>
      <c r="H22" s="9">
        <v>5</v>
      </c>
      <c r="I22" s="47"/>
    </row>
    <row r="23" spans="1:9" s="26" customFormat="1" ht="45" x14ac:dyDescent="0.25">
      <c r="A23" s="2" t="s">
        <v>20</v>
      </c>
      <c r="B23" s="2" t="s">
        <v>6</v>
      </c>
      <c r="C23" s="7" t="s">
        <v>3</v>
      </c>
      <c r="D23" s="57" t="s">
        <v>3</v>
      </c>
      <c r="E23" s="58" t="s">
        <v>3</v>
      </c>
      <c r="F23" s="35"/>
      <c r="G23" s="60"/>
      <c r="H23" s="9">
        <v>0</v>
      </c>
      <c r="I23" s="47"/>
    </row>
    <row r="24" spans="1:9" s="26" customFormat="1" ht="45" x14ac:dyDescent="0.25">
      <c r="A24" s="2" t="s">
        <v>21</v>
      </c>
      <c r="B24" s="2" t="s">
        <v>6</v>
      </c>
      <c r="C24" s="7" t="s">
        <v>3</v>
      </c>
      <c r="D24" s="57" t="s">
        <v>3</v>
      </c>
      <c r="E24" s="58" t="s">
        <v>3</v>
      </c>
      <c r="F24" s="35"/>
      <c r="G24" s="60"/>
      <c r="H24" s="9">
        <v>2</v>
      </c>
      <c r="I24" s="47"/>
    </row>
    <row r="25" spans="1:9" s="61" customFormat="1" ht="19.5" customHeight="1" x14ac:dyDescent="0.25">
      <c r="A25" s="86" t="s">
        <v>22</v>
      </c>
      <c r="B25" s="84"/>
      <c r="C25" s="84"/>
      <c r="D25" s="84"/>
      <c r="E25" s="84"/>
      <c r="F25" s="84"/>
      <c r="G25" s="84"/>
      <c r="H25" s="87"/>
    </row>
    <row r="26" spans="1:9" s="61" customFormat="1" x14ac:dyDescent="0.25">
      <c r="A26" s="2" t="s">
        <v>23</v>
      </c>
      <c r="B26" s="2" t="s">
        <v>6</v>
      </c>
      <c r="C26" s="6">
        <v>4</v>
      </c>
      <c r="D26" s="74">
        <v>187</v>
      </c>
      <c r="E26" s="22">
        <v>10</v>
      </c>
      <c r="F26" s="36">
        <v>4</v>
      </c>
      <c r="G26" s="14">
        <v>0</v>
      </c>
      <c r="H26" s="29">
        <f>F26+E26+D26+C26+G26</f>
        <v>205</v>
      </c>
    </row>
    <row r="27" spans="1:9" s="61" customFormat="1" ht="15" customHeight="1" x14ac:dyDescent="0.25">
      <c r="A27" s="75" t="s">
        <v>107</v>
      </c>
      <c r="B27" s="76"/>
      <c r="C27" s="76"/>
      <c r="D27" s="76"/>
      <c r="E27" s="76"/>
      <c r="F27" s="76"/>
      <c r="G27" s="76"/>
      <c r="H27" s="77"/>
    </row>
    <row r="28" spans="1:9" s="61" customFormat="1" x14ac:dyDescent="0.25">
      <c r="A28" s="2" t="s">
        <v>108</v>
      </c>
      <c r="B28" s="2" t="s">
        <v>6</v>
      </c>
      <c r="C28" s="6">
        <v>0</v>
      </c>
      <c r="D28" s="28">
        <v>0</v>
      </c>
      <c r="E28" s="22">
        <v>0</v>
      </c>
      <c r="F28" s="36">
        <v>2</v>
      </c>
      <c r="G28" s="14">
        <v>0</v>
      </c>
      <c r="H28" s="29">
        <f>F28+E28+D28+C28+G28</f>
        <v>2</v>
      </c>
    </row>
    <row r="29" spans="1:9" s="61" customFormat="1" x14ac:dyDescent="0.25">
      <c r="A29" s="2" t="s">
        <v>109</v>
      </c>
      <c r="B29" s="2" t="s">
        <v>6</v>
      </c>
      <c r="C29" s="6">
        <v>0</v>
      </c>
      <c r="D29" s="28">
        <v>0</v>
      </c>
      <c r="E29" s="22">
        <v>0</v>
      </c>
      <c r="F29" s="36">
        <v>2</v>
      </c>
      <c r="G29" s="14">
        <v>0</v>
      </c>
      <c r="H29" s="29">
        <f>F29+E29+D29+C29+G29</f>
        <v>2</v>
      </c>
    </row>
    <row r="30" spans="1:9" s="61" customFormat="1" x14ac:dyDescent="0.25">
      <c r="A30" s="2" t="s">
        <v>110</v>
      </c>
      <c r="B30" s="2" t="s">
        <v>6</v>
      </c>
      <c r="C30" s="6">
        <v>0</v>
      </c>
      <c r="D30" s="28">
        <v>0</v>
      </c>
      <c r="E30" s="22">
        <v>0</v>
      </c>
      <c r="F30" s="36">
        <v>0</v>
      </c>
      <c r="G30" s="14">
        <v>0</v>
      </c>
      <c r="H30" s="29">
        <f>F30+E30+D30+C30+G30</f>
        <v>0</v>
      </c>
    </row>
    <row r="31" spans="1:9" s="61" customFormat="1" x14ac:dyDescent="0.25">
      <c r="A31" s="2" t="s">
        <v>24</v>
      </c>
      <c r="B31" s="2" t="s">
        <v>6</v>
      </c>
      <c r="C31" s="6">
        <v>17</v>
      </c>
      <c r="D31" s="28">
        <v>597</v>
      </c>
      <c r="E31" s="22">
        <v>25</v>
      </c>
      <c r="F31" s="36">
        <v>12</v>
      </c>
      <c r="G31" s="14">
        <v>0</v>
      </c>
      <c r="H31" s="29">
        <f>F31+E31+D31+C31+G31</f>
        <v>651</v>
      </c>
    </row>
    <row r="32" spans="1:9" s="61" customFormat="1" ht="34.5" customHeight="1" x14ac:dyDescent="0.25">
      <c r="A32" s="75" t="s">
        <v>111</v>
      </c>
      <c r="B32" s="76"/>
      <c r="C32" s="76"/>
      <c r="D32" s="76"/>
      <c r="E32" s="76"/>
      <c r="F32" s="76"/>
      <c r="G32" s="76"/>
      <c r="H32" s="77"/>
    </row>
    <row r="33" spans="1:9" s="61" customFormat="1" x14ac:dyDescent="0.25">
      <c r="A33" s="2" t="s">
        <v>108</v>
      </c>
      <c r="B33" s="2" t="s">
        <v>6</v>
      </c>
      <c r="C33" s="6">
        <v>0</v>
      </c>
      <c r="D33" s="28">
        <v>0</v>
      </c>
      <c r="E33" s="22">
        <v>0</v>
      </c>
      <c r="F33" s="36">
        <v>0</v>
      </c>
      <c r="G33" s="14">
        <v>0</v>
      </c>
      <c r="H33" s="29">
        <f>F33+E33+D33+C33+G33</f>
        <v>0</v>
      </c>
    </row>
    <row r="34" spans="1:9" s="61" customFormat="1" x14ac:dyDescent="0.25">
      <c r="A34" s="2" t="s">
        <v>109</v>
      </c>
      <c r="B34" s="2" t="s">
        <v>6</v>
      </c>
      <c r="C34" s="6">
        <v>0</v>
      </c>
      <c r="D34" s="28">
        <v>0</v>
      </c>
      <c r="E34" s="22">
        <v>0</v>
      </c>
      <c r="F34" s="36">
        <v>0</v>
      </c>
      <c r="G34" s="14">
        <v>0</v>
      </c>
      <c r="H34" s="29">
        <f>F34+E34+D34+C34+G34</f>
        <v>0</v>
      </c>
    </row>
    <row r="35" spans="1:9" s="61" customFormat="1" x14ac:dyDescent="0.25">
      <c r="A35" s="2" t="s">
        <v>110</v>
      </c>
      <c r="B35" s="2" t="s">
        <v>6</v>
      </c>
      <c r="C35" s="6">
        <v>0</v>
      </c>
      <c r="D35" s="28">
        <v>0</v>
      </c>
      <c r="E35" s="22">
        <v>0</v>
      </c>
      <c r="F35" s="36">
        <v>0</v>
      </c>
      <c r="G35" s="14">
        <v>0</v>
      </c>
      <c r="H35" s="29">
        <f>F35+E35+D35+C35+G35</f>
        <v>0</v>
      </c>
    </row>
    <row r="36" spans="1:9" s="61" customFormat="1" x14ac:dyDescent="0.25">
      <c r="A36" s="75" t="s">
        <v>25</v>
      </c>
      <c r="B36" s="76"/>
      <c r="C36" s="76"/>
      <c r="D36" s="76"/>
      <c r="E36" s="76"/>
      <c r="F36" s="76"/>
      <c r="G36" s="76"/>
      <c r="H36" s="77"/>
    </row>
    <row r="37" spans="1:9" x14ac:dyDescent="0.25">
      <c r="A37" s="2" t="s">
        <v>5</v>
      </c>
      <c r="B37" s="2" t="s">
        <v>6</v>
      </c>
      <c r="C37" s="6">
        <v>0</v>
      </c>
      <c r="D37" s="28">
        <v>4</v>
      </c>
      <c r="E37" s="23">
        <v>0</v>
      </c>
      <c r="F37" s="38">
        <v>0</v>
      </c>
      <c r="G37" s="19">
        <v>0</v>
      </c>
      <c r="H37" s="62">
        <f>F37+E37+D37+C37+G37</f>
        <v>4</v>
      </c>
      <c r="I37" s="47"/>
    </row>
    <row r="38" spans="1:9" x14ac:dyDescent="0.25">
      <c r="A38" s="2" t="s">
        <v>26</v>
      </c>
      <c r="B38" s="2" t="s">
        <v>6</v>
      </c>
      <c r="C38" s="6">
        <v>0</v>
      </c>
      <c r="D38" s="28">
        <v>0</v>
      </c>
      <c r="E38" s="22">
        <v>0</v>
      </c>
      <c r="F38" s="36">
        <v>0</v>
      </c>
      <c r="G38" s="14">
        <v>0</v>
      </c>
      <c r="H38" s="29">
        <f>F38+E38+D38+C38+G38</f>
        <v>0</v>
      </c>
      <c r="I38" s="47"/>
    </row>
    <row r="39" spans="1:9" x14ac:dyDescent="0.25">
      <c r="A39" s="2" t="s">
        <v>27</v>
      </c>
      <c r="B39" s="2" t="s">
        <v>6</v>
      </c>
      <c r="C39" s="6">
        <v>0</v>
      </c>
      <c r="D39" s="28">
        <v>4</v>
      </c>
      <c r="E39" s="22">
        <v>0</v>
      </c>
      <c r="F39" s="36">
        <v>0</v>
      </c>
      <c r="G39" s="14">
        <v>0</v>
      </c>
      <c r="H39" s="29">
        <f>F39+E39+D39+C39+G39</f>
        <v>4</v>
      </c>
      <c r="I39" s="47"/>
    </row>
    <row r="40" spans="1:9" ht="15" customHeight="1" x14ac:dyDescent="0.25">
      <c r="A40" s="75" t="s">
        <v>28</v>
      </c>
      <c r="B40" s="76"/>
      <c r="C40" s="76"/>
      <c r="D40" s="76"/>
      <c r="E40" s="76"/>
      <c r="F40" s="76"/>
      <c r="G40" s="76"/>
      <c r="H40" s="77"/>
      <c r="I40" s="47"/>
    </row>
    <row r="41" spans="1:9" ht="16.149999999999999" customHeight="1" x14ac:dyDescent="0.25">
      <c r="A41" s="7" t="s">
        <v>5</v>
      </c>
      <c r="B41" s="7" t="s">
        <v>6</v>
      </c>
      <c r="C41" s="6">
        <v>12</v>
      </c>
      <c r="D41" s="28">
        <v>58</v>
      </c>
      <c r="E41" s="22">
        <v>0</v>
      </c>
      <c r="F41" s="36">
        <v>3</v>
      </c>
      <c r="G41" s="14">
        <v>0</v>
      </c>
      <c r="H41" s="29">
        <f>F41+E41+D41+C41+G41</f>
        <v>73</v>
      </c>
      <c r="I41" s="47"/>
    </row>
    <row r="42" spans="1:9" ht="12.6" customHeight="1" x14ac:dyDescent="0.25">
      <c r="A42" s="7" t="s">
        <v>26</v>
      </c>
      <c r="B42" s="7" t="s">
        <v>6</v>
      </c>
      <c r="C42" s="6">
        <v>0</v>
      </c>
      <c r="D42" s="28">
        <v>0</v>
      </c>
      <c r="E42" s="22">
        <v>0</v>
      </c>
      <c r="F42" s="36">
        <v>0</v>
      </c>
      <c r="G42" s="14">
        <v>0</v>
      </c>
      <c r="H42" s="3">
        <f>F42+E42+D42+C42+G42</f>
        <v>0</v>
      </c>
      <c r="I42" s="47"/>
    </row>
    <row r="43" spans="1:9" ht="13.15" customHeight="1" x14ac:dyDescent="0.25">
      <c r="A43" s="7" t="s">
        <v>27</v>
      </c>
      <c r="B43" s="7" t="s">
        <v>6</v>
      </c>
      <c r="C43" s="6">
        <v>12</v>
      </c>
      <c r="D43" s="28">
        <v>58</v>
      </c>
      <c r="E43" s="22">
        <v>0</v>
      </c>
      <c r="F43" s="36">
        <v>3</v>
      </c>
      <c r="G43" s="14">
        <v>0</v>
      </c>
      <c r="H43" s="3">
        <f>F43+E43+D43+C43+G43</f>
        <v>73</v>
      </c>
      <c r="I43" s="47"/>
    </row>
    <row r="44" spans="1:9" s="61" customFormat="1" ht="19.5" customHeight="1" x14ac:dyDescent="0.25">
      <c r="A44" s="78" t="s">
        <v>29</v>
      </c>
      <c r="B44" s="79"/>
      <c r="C44" s="79"/>
      <c r="D44" s="79"/>
      <c r="E44" s="79"/>
      <c r="F44" s="79"/>
      <c r="G44" s="79"/>
      <c r="H44" s="80"/>
    </row>
    <row r="45" spans="1:9" s="61" customFormat="1" x14ac:dyDescent="0.25">
      <c r="A45" s="2" t="s">
        <v>5</v>
      </c>
      <c r="B45" s="2" t="s">
        <v>6</v>
      </c>
      <c r="C45" s="6">
        <f>C46+C47+C48+C49+C50+C51+C52+C53+C54+C55</f>
        <v>5</v>
      </c>
      <c r="D45" s="28">
        <f>D46+D47+D48+D49+D50+D51+D52+D53+D54+D55</f>
        <v>72</v>
      </c>
      <c r="E45" s="24">
        <v>0</v>
      </c>
      <c r="F45" s="36">
        <f>F46+F47+F48+F49+F51+F52+F53+F54+F55</f>
        <v>3</v>
      </c>
      <c r="G45" s="14">
        <v>0</v>
      </c>
      <c r="H45" s="29">
        <f t="shared" ref="H45:H53" si="0">F45+E45+D45+C45+G45</f>
        <v>80</v>
      </c>
    </row>
    <row r="46" spans="1:9" s="61" customFormat="1" x14ac:dyDescent="0.25">
      <c r="A46" s="2" t="s">
        <v>30</v>
      </c>
      <c r="B46" s="2" t="s">
        <v>6</v>
      </c>
      <c r="C46" s="6">
        <v>4</v>
      </c>
      <c r="D46" s="28">
        <v>54</v>
      </c>
      <c r="E46" s="24">
        <v>0</v>
      </c>
      <c r="F46" s="36">
        <v>3</v>
      </c>
      <c r="G46" s="14">
        <v>0</v>
      </c>
      <c r="H46" s="29">
        <f t="shared" si="0"/>
        <v>61</v>
      </c>
    </row>
    <row r="47" spans="1:9" s="61" customFormat="1" x14ac:dyDescent="0.25">
      <c r="A47" s="2" t="s">
        <v>31</v>
      </c>
      <c r="B47" s="2" t="s">
        <v>6</v>
      </c>
      <c r="C47" s="6">
        <v>0</v>
      </c>
      <c r="D47" s="28">
        <v>0</v>
      </c>
      <c r="E47" s="24">
        <v>0</v>
      </c>
      <c r="F47" s="36">
        <v>0</v>
      </c>
      <c r="G47" s="14">
        <v>0</v>
      </c>
      <c r="H47" s="29">
        <f t="shared" si="0"/>
        <v>0</v>
      </c>
    </row>
    <row r="48" spans="1:9" s="61" customFormat="1" x14ac:dyDescent="0.25">
      <c r="A48" s="2" t="s">
        <v>32</v>
      </c>
      <c r="B48" s="2" t="s">
        <v>6</v>
      </c>
      <c r="C48" s="6">
        <v>0</v>
      </c>
      <c r="D48" s="28">
        <v>1</v>
      </c>
      <c r="E48" s="24">
        <v>0</v>
      </c>
      <c r="F48" s="36">
        <v>0</v>
      </c>
      <c r="G48" s="14">
        <v>0</v>
      </c>
      <c r="H48" s="29">
        <f t="shared" si="0"/>
        <v>1</v>
      </c>
    </row>
    <row r="49" spans="1:9" s="61" customFormat="1" x14ac:dyDescent="0.25">
      <c r="A49" s="2" t="s">
        <v>33</v>
      </c>
      <c r="B49" s="2" t="s">
        <v>6</v>
      </c>
      <c r="C49" s="6">
        <v>0</v>
      </c>
      <c r="D49" s="28">
        <v>0</v>
      </c>
      <c r="E49" s="24">
        <v>0</v>
      </c>
      <c r="F49" s="36">
        <v>0</v>
      </c>
      <c r="G49" s="14">
        <v>0</v>
      </c>
      <c r="H49" s="29">
        <f t="shared" si="0"/>
        <v>0</v>
      </c>
    </row>
    <row r="50" spans="1:9" s="61" customFormat="1" x14ac:dyDescent="0.25">
      <c r="A50" s="2" t="s">
        <v>34</v>
      </c>
      <c r="B50" s="2" t="s">
        <v>6</v>
      </c>
      <c r="C50" s="6">
        <v>0</v>
      </c>
      <c r="D50" s="28">
        <v>0</v>
      </c>
      <c r="E50" s="24">
        <v>0</v>
      </c>
      <c r="F50" s="36">
        <v>0</v>
      </c>
      <c r="G50" s="14">
        <v>0</v>
      </c>
      <c r="H50" s="29">
        <f t="shared" si="0"/>
        <v>0</v>
      </c>
    </row>
    <row r="51" spans="1:9" s="61" customFormat="1" x14ac:dyDescent="0.25">
      <c r="A51" s="2" t="s">
        <v>35</v>
      </c>
      <c r="B51" s="2" t="s">
        <v>6</v>
      </c>
      <c r="C51" s="6">
        <v>0</v>
      </c>
      <c r="D51" s="28">
        <v>5</v>
      </c>
      <c r="E51" s="24">
        <v>0</v>
      </c>
      <c r="F51" s="36">
        <v>0</v>
      </c>
      <c r="G51" s="14">
        <v>0</v>
      </c>
      <c r="H51" s="29">
        <f t="shared" si="0"/>
        <v>5</v>
      </c>
    </row>
    <row r="52" spans="1:9" s="10" customFormat="1" x14ac:dyDescent="0.25">
      <c r="A52" s="7" t="s">
        <v>66</v>
      </c>
      <c r="B52" s="7" t="s">
        <v>6</v>
      </c>
      <c r="C52" s="6">
        <v>1</v>
      </c>
      <c r="D52" s="28">
        <v>12</v>
      </c>
      <c r="E52" s="24">
        <v>0</v>
      </c>
      <c r="F52" s="36">
        <v>0</v>
      </c>
      <c r="G52" s="15">
        <v>0</v>
      </c>
      <c r="H52" s="9">
        <f t="shared" si="0"/>
        <v>13</v>
      </c>
    </row>
    <row r="53" spans="1:9" s="61" customFormat="1" x14ac:dyDescent="0.25">
      <c r="A53" s="2" t="s">
        <v>105</v>
      </c>
      <c r="B53" s="2" t="s">
        <v>6</v>
      </c>
      <c r="C53" s="6">
        <v>0</v>
      </c>
      <c r="D53" s="28">
        <v>0</v>
      </c>
      <c r="E53" s="24">
        <v>0</v>
      </c>
      <c r="F53" s="36">
        <v>0</v>
      </c>
      <c r="G53" s="14">
        <v>0</v>
      </c>
      <c r="H53" s="29">
        <f t="shared" si="0"/>
        <v>0</v>
      </c>
    </row>
    <row r="54" spans="1:9" s="61" customFormat="1" x14ac:dyDescent="0.25">
      <c r="A54" s="2" t="s">
        <v>112</v>
      </c>
      <c r="B54" s="2" t="s">
        <v>6</v>
      </c>
      <c r="C54" s="6">
        <v>0</v>
      </c>
      <c r="D54" s="28">
        <v>0</v>
      </c>
      <c r="E54" s="24">
        <v>0</v>
      </c>
      <c r="F54" s="36">
        <v>0</v>
      </c>
      <c r="G54" s="14">
        <v>0</v>
      </c>
      <c r="H54" s="29">
        <f>F54+E54+D54+C5+G54</f>
        <v>0</v>
      </c>
    </row>
    <row r="55" spans="1:9" s="61" customFormat="1" x14ac:dyDescent="0.25">
      <c r="A55" s="2" t="s">
        <v>67</v>
      </c>
      <c r="B55" s="2" t="s">
        <v>6</v>
      </c>
      <c r="C55" s="6">
        <v>0</v>
      </c>
      <c r="D55" s="28">
        <v>0</v>
      </c>
      <c r="E55" s="24">
        <v>0</v>
      </c>
      <c r="F55" s="36">
        <v>0</v>
      </c>
      <c r="G55" s="14">
        <v>0</v>
      </c>
      <c r="H55" s="29">
        <f>F55+E55+D55+C55+G55</f>
        <v>0</v>
      </c>
      <c r="I55" s="70"/>
    </row>
    <row r="56" spans="1:9" s="61" customFormat="1" x14ac:dyDescent="0.25">
      <c r="A56" s="75" t="s">
        <v>36</v>
      </c>
      <c r="B56" s="76"/>
      <c r="C56" s="76"/>
      <c r="D56" s="76"/>
      <c r="E56" s="76"/>
      <c r="F56" s="76"/>
      <c r="G56" s="76"/>
      <c r="H56" s="77"/>
      <c r="I56" s="70"/>
    </row>
    <row r="57" spans="1:9" s="61" customFormat="1" ht="30" x14ac:dyDescent="0.25">
      <c r="A57" s="2" t="s">
        <v>5</v>
      </c>
      <c r="B57" s="2" t="s">
        <v>6</v>
      </c>
      <c r="C57" s="6">
        <f>C59+C62+C68+C76+C81</f>
        <v>23</v>
      </c>
      <c r="D57" s="28">
        <f>D59+D62+D68+D76+D81</f>
        <v>185</v>
      </c>
      <c r="E57" s="22">
        <f>E58+E64+E72+E80</f>
        <v>0</v>
      </c>
      <c r="F57" s="36">
        <f>F59+F62+F68+F76+F81</f>
        <v>5</v>
      </c>
      <c r="G57" s="14">
        <f>G59+G62+G68+G76+G81</f>
        <v>3</v>
      </c>
      <c r="H57" s="29">
        <f>G57+F57+E57+D57+C57</f>
        <v>216</v>
      </c>
      <c r="I57" s="67" t="s">
        <v>125</v>
      </c>
    </row>
    <row r="58" spans="1:9" s="10" customFormat="1" x14ac:dyDescent="0.25">
      <c r="A58" s="7" t="s">
        <v>37</v>
      </c>
      <c r="B58" s="7" t="s">
        <v>6</v>
      </c>
      <c r="C58" s="6">
        <v>2</v>
      </c>
      <c r="D58" s="28">
        <v>11</v>
      </c>
      <c r="E58" s="22">
        <v>0</v>
      </c>
      <c r="F58" s="36">
        <v>0</v>
      </c>
      <c r="G58" s="15">
        <v>0</v>
      </c>
      <c r="H58" s="9">
        <f t="shared" ref="H58:H93" si="1">F58+E58+D58+C58+G58</f>
        <v>13</v>
      </c>
      <c r="I58" s="71"/>
    </row>
    <row r="59" spans="1:9" s="10" customFormat="1" x14ac:dyDescent="0.25">
      <c r="A59" s="7" t="s">
        <v>38</v>
      </c>
      <c r="B59" s="7" t="s">
        <v>6</v>
      </c>
      <c r="C59" s="6">
        <v>5</v>
      </c>
      <c r="D59" s="28">
        <v>96</v>
      </c>
      <c r="E59" s="22">
        <v>0</v>
      </c>
      <c r="F59" s="36">
        <v>1</v>
      </c>
      <c r="G59" s="15">
        <v>0</v>
      </c>
      <c r="H59" s="9">
        <f t="shared" si="1"/>
        <v>102</v>
      </c>
      <c r="I59" s="71"/>
    </row>
    <row r="60" spans="1:9" s="10" customFormat="1" x14ac:dyDescent="0.25">
      <c r="A60" s="7" t="s">
        <v>39</v>
      </c>
      <c r="B60" s="7" t="s">
        <v>6</v>
      </c>
      <c r="C60" s="6">
        <v>0</v>
      </c>
      <c r="D60" s="28">
        <v>0</v>
      </c>
      <c r="E60" s="22">
        <v>0</v>
      </c>
      <c r="F60" s="36">
        <v>0</v>
      </c>
      <c r="G60" s="15">
        <v>0</v>
      </c>
      <c r="H60" s="9">
        <f t="shared" si="1"/>
        <v>0</v>
      </c>
      <c r="I60" s="71"/>
    </row>
    <row r="61" spans="1:9" s="10" customFormat="1" ht="30" x14ac:dyDescent="0.25">
      <c r="A61" s="7" t="s">
        <v>98</v>
      </c>
      <c r="B61" s="7" t="s">
        <v>6</v>
      </c>
      <c r="C61" s="6">
        <v>0</v>
      </c>
      <c r="D61" s="28">
        <v>0</v>
      </c>
      <c r="E61" s="22">
        <v>0</v>
      </c>
      <c r="F61" s="36">
        <v>0</v>
      </c>
      <c r="G61" s="15">
        <v>0</v>
      </c>
      <c r="H61" s="9">
        <f t="shared" si="1"/>
        <v>0</v>
      </c>
      <c r="I61" s="71"/>
    </row>
    <row r="62" spans="1:9" s="10" customFormat="1" x14ac:dyDescent="0.25">
      <c r="A62" s="7" t="s">
        <v>40</v>
      </c>
      <c r="B62" s="7" t="s">
        <v>6</v>
      </c>
      <c r="C62" s="6">
        <v>0</v>
      </c>
      <c r="D62" s="28">
        <v>0</v>
      </c>
      <c r="E62" s="22">
        <v>0</v>
      </c>
      <c r="F62" s="36">
        <v>0</v>
      </c>
      <c r="G62" s="15">
        <v>3</v>
      </c>
      <c r="H62" s="9">
        <f t="shared" si="1"/>
        <v>3</v>
      </c>
      <c r="I62" s="71"/>
    </row>
    <row r="63" spans="1:9" s="10" customFormat="1" x14ac:dyDescent="0.25">
      <c r="A63" s="7" t="s">
        <v>99</v>
      </c>
      <c r="B63" s="7" t="s">
        <v>6</v>
      </c>
      <c r="C63" s="6">
        <v>0</v>
      </c>
      <c r="D63" s="28">
        <v>0</v>
      </c>
      <c r="E63" s="22">
        <v>0</v>
      </c>
      <c r="F63" s="36">
        <v>0</v>
      </c>
      <c r="G63" s="15">
        <v>0</v>
      </c>
      <c r="H63" s="9">
        <f t="shared" si="1"/>
        <v>0</v>
      </c>
      <c r="I63" s="71"/>
    </row>
    <row r="64" spans="1:9" s="10" customFormat="1" x14ac:dyDescent="0.25">
      <c r="A64" s="7" t="s">
        <v>41</v>
      </c>
      <c r="B64" s="7" t="s">
        <v>6</v>
      </c>
      <c r="C64" s="6">
        <v>0</v>
      </c>
      <c r="D64" s="28">
        <v>0</v>
      </c>
      <c r="E64" s="22">
        <v>0</v>
      </c>
      <c r="F64" s="36">
        <v>0</v>
      </c>
      <c r="G64" s="15">
        <v>0</v>
      </c>
      <c r="H64" s="9">
        <f t="shared" si="1"/>
        <v>0</v>
      </c>
      <c r="I64" s="71"/>
    </row>
    <row r="65" spans="1:9" s="10" customFormat="1" x14ac:dyDescent="0.25">
      <c r="A65" s="7" t="s">
        <v>42</v>
      </c>
      <c r="B65" s="7" t="s">
        <v>6</v>
      </c>
      <c r="C65" s="6">
        <v>0</v>
      </c>
      <c r="D65" s="28">
        <v>0</v>
      </c>
      <c r="E65" s="22">
        <v>0</v>
      </c>
      <c r="F65" s="36">
        <v>0</v>
      </c>
      <c r="G65" s="15">
        <v>0</v>
      </c>
      <c r="H65" s="9">
        <f t="shared" si="1"/>
        <v>0</v>
      </c>
      <c r="I65" s="71"/>
    </row>
    <row r="66" spans="1:9" s="10" customFormat="1" ht="30" x14ac:dyDescent="0.25">
      <c r="A66" s="7" t="s">
        <v>113</v>
      </c>
      <c r="B66" s="7" t="s">
        <v>6</v>
      </c>
      <c r="C66" s="6">
        <v>0</v>
      </c>
      <c r="D66" s="28">
        <v>0</v>
      </c>
      <c r="E66" s="22">
        <v>0</v>
      </c>
      <c r="F66" s="36">
        <v>0</v>
      </c>
      <c r="G66" s="15">
        <v>0</v>
      </c>
      <c r="H66" s="9">
        <f t="shared" si="1"/>
        <v>0</v>
      </c>
      <c r="I66" s="71"/>
    </row>
    <row r="67" spans="1:9" s="10" customFormat="1" ht="30" x14ac:dyDescent="0.25">
      <c r="A67" s="7" t="s">
        <v>100</v>
      </c>
      <c r="B67" s="7" t="s">
        <v>6</v>
      </c>
      <c r="C67" s="6">
        <v>0</v>
      </c>
      <c r="D67" s="28">
        <v>0</v>
      </c>
      <c r="E67" s="22">
        <v>0</v>
      </c>
      <c r="F67" s="36">
        <v>0</v>
      </c>
      <c r="G67" s="15">
        <v>0</v>
      </c>
      <c r="H67" s="9">
        <f t="shared" si="1"/>
        <v>0</v>
      </c>
      <c r="I67" s="71"/>
    </row>
    <row r="68" spans="1:9" s="10" customFormat="1" x14ac:dyDescent="0.25">
      <c r="A68" s="7" t="s">
        <v>43</v>
      </c>
      <c r="B68" s="7" t="s">
        <v>6</v>
      </c>
      <c r="C68" s="6">
        <v>5</v>
      </c>
      <c r="D68" s="28">
        <v>19</v>
      </c>
      <c r="E68" s="22">
        <v>0</v>
      </c>
      <c r="F68" s="36">
        <v>1</v>
      </c>
      <c r="G68" s="15">
        <v>0</v>
      </c>
      <c r="H68" s="9">
        <f t="shared" si="1"/>
        <v>25</v>
      </c>
      <c r="I68" s="71"/>
    </row>
    <row r="69" spans="1:9" s="10" customFormat="1" x14ac:dyDescent="0.25">
      <c r="A69" s="7" t="s">
        <v>44</v>
      </c>
      <c r="B69" s="7" t="s">
        <v>6</v>
      </c>
      <c r="C69" s="6">
        <v>1</v>
      </c>
      <c r="D69" s="28">
        <v>0</v>
      </c>
      <c r="E69" s="22">
        <v>0</v>
      </c>
      <c r="F69" s="36">
        <v>0</v>
      </c>
      <c r="G69" s="15">
        <v>0</v>
      </c>
      <c r="H69" s="9">
        <f t="shared" si="1"/>
        <v>1</v>
      </c>
      <c r="I69" s="71"/>
    </row>
    <row r="70" spans="1:9" s="10" customFormat="1" ht="30" x14ac:dyDescent="0.25">
      <c r="A70" s="7" t="s">
        <v>114</v>
      </c>
      <c r="B70" s="7" t="s">
        <v>6</v>
      </c>
      <c r="C70" s="6">
        <v>0</v>
      </c>
      <c r="D70" s="28">
        <v>0</v>
      </c>
      <c r="E70" s="22">
        <v>0</v>
      </c>
      <c r="F70" s="36">
        <v>0</v>
      </c>
      <c r="G70" s="15">
        <v>0</v>
      </c>
      <c r="H70" s="9">
        <f t="shared" si="1"/>
        <v>0</v>
      </c>
      <c r="I70" s="71"/>
    </row>
    <row r="71" spans="1:9" s="10" customFormat="1" x14ac:dyDescent="0.25">
      <c r="A71" s="7" t="s">
        <v>101</v>
      </c>
      <c r="B71" s="7" t="s">
        <v>6</v>
      </c>
      <c r="C71" s="6">
        <v>0</v>
      </c>
      <c r="D71" s="28">
        <v>0</v>
      </c>
      <c r="E71" s="22">
        <v>0</v>
      </c>
      <c r="F71" s="36">
        <v>0</v>
      </c>
      <c r="G71" s="15">
        <v>0</v>
      </c>
      <c r="H71" s="9">
        <f t="shared" si="1"/>
        <v>0</v>
      </c>
      <c r="I71" s="71"/>
    </row>
    <row r="72" spans="1:9" s="10" customFormat="1" x14ac:dyDescent="0.25">
      <c r="A72" s="7" t="s">
        <v>45</v>
      </c>
      <c r="B72" s="7" t="s">
        <v>6</v>
      </c>
      <c r="C72" s="6">
        <v>0</v>
      </c>
      <c r="D72" s="28">
        <v>0</v>
      </c>
      <c r="E72" s="22">
        <v>0</v>
      </c>
      <c r="F72" s="36">
        <v>0</v>
      </c>
      <c r="G72" s="15">
        <v>0</v>
      </c>
      <c r="H72" s="9">
        <f t="shared" si="1"/>
        <v>0</v>
      </c>
      <c r="I72" s="68"/>
    </row>
    <row r="73" spans="1:9" s="10" customFormat="1" ht="30" x14ac:dyDescent="0.25">
      <c r="A73" s="7" t="s">
        <v>96</v>
      </c>
      <c r="B73" s="7" t="s">
        <v>6</v>
      </c>
      <c r="C73" s="6">
        <v>0</v>
      </c>
      <c r="D73" s="28">
        <v>0</v>
      </c>
      <c r="E73" s="22">
        <v>0</v>
      </c>
      <c r="F73" s="36">
        <v>0</v>
      </c>
      <c r="G73" s="15">
        <v>0</v>
      </c>
      <c r="H73" s="9">
        <f t="shared" si="1"/>
        <v>0</v>
      </c>
      <c r="I73" s="71"/>
    </row>
    <row r="74" spans="1:9" s="10" customFormat="1" ht="30" x14ac:dyDescent="0.25">
      <c r="A74" s="7" t="s">
        <v>115</v>
      </c>
      <c r="B74" s="7" t="s">
        <v>6</v>
      </c>
      <c r="C74" s="6">
        <v>0</v>
      </c>
      <c r="D74" s="28">
        <v>0</v>
      </c>
      <c r="E74" s="22">
        <v>0</v>
      </c>
      <c r="F74" s="36">
        <v>0</v>
      </c>
      <c r="G74" s="15">
        <v>0</v>
      </c>
      <c r="H74" s="9">
        <f t="shared" si="1"/>
        <v>0</v>
      </c>
      <c r="I74" s="71"/>
    </row>
    <row r="75" spans="1:9" s="10" customFormat="1" ht="30" x14ac:dyDescent="0.25">
      <c r="A75" s="7" t="s">
        <v>102</v>
      </c>
      <c r="B75" s="7" t="s">
        <v>6</v>
      </c>
      <c r="C75" s="6">
        <v>0</v>
      </c>
      <c r="D75" s="28">
        <v>0</v>
      </c>
      <c r="E75" s="22">
        <v>0</v>
      </c>
      <c r="F75" s="36">
        <v>0</v>
      </c>
      <c r="G75" s="15">
        <v>0</v>
      </c>
      <c r="H75" s="9">
        <f t="shared" si="1"/>
        <v>0</v>
      </c>
      <c r="I75" s="71"/>
    </row>
    <row r="76" spans="1:9" s="10" customFormat="1" x14ac:dyDescent="0.25">
      <c r="A76" s="7" t="s">
        <v>46</v>
      </c>
      <c r="B76" s="7" t="s">
        <v>6</v>
      </c>
      <c r="C76" s="6">
        <v>1</v>
      </c>
      <c r="D76" s="28">
        <v>12</v>
      </c>
      <c r="E76" s="22">
        <v>0</v>
      </c>
      <c r="F76" s="36">
        <v>0</v>
      </c>
      <c r="G76" s="15">
        <v>0</v>
      </c>
      <c r="H76" s="9">
        <f t="shared" si="1"/>
        <v>13</v>
      </c>
      <c r="I76" s="68" t="s">
        <v>127</v>
      </c>
    </row>
    <row r="77" spans="1:9" s="10" customFormat="1" ht="30" x14ac:dyDescent="0.25">
      <c r="A77" s="7" t="s">
        <v>97</v>
      </c>
      <c r="B77" s="7" t="s">
        <v>6</v>
      </c>
      <c r="C77" s="6">
        <v>0</v>
      </c>
      <c r="D77" s="28">
        <v>0</v>
      </c>
      <c r="E77" s="22">
        <v>0</v>
      </c>
      <c r="F77" s="36">
        <v>0</v>
      </c>
      <c r="G77" s="15">
        <v>0</v>
      </c>
      <c r="H77" s="9">
        <f t="shared" si="1"/>
        <v>0</v>
      </c>
      <c r="I77" s="71"/>
    </row>
    <row r="78" spans="1:9" s="10" customFormat="1" ht="30" x14ac:dyDescent="0.25">
      <c r="A78" s="7" t="s">
        <v>116</v>
      </c>
      <c r="B78" s="7" t="s">
        <v>6</v>
      </c>
      <c r="C78" s="6">
        <v>0</v>
      </c>
      <c r="D78" s="28">
        <v>0</v>
      </c>
      <c r="E78" s="22">
        <v>0</v>
      </c>
      <c r="F78" s="36">
        <v>0</v>
      </c>
      <c r="G78" s="15">
        <v>0</v>
      </c>
      <c r="H78" s="9">
        <f t="shared" si="1"/>
        <v>0</v>
      </c>
      <c r="I78" s="71"/>
    </row>
    <row r="79" spans="1:9" s="10" customFormat="1" ht="19.149999999999999" customHeight="1" x14ac:dyDescent="0.25">
      <c r="A79" s="7" t="s">
        <v>103</v>
      </c>
      <c r="B79" s="7" t="s">
        <v>6</v>
      </c>
      <c r="C79" s="6">
        <v>0</v>
      </c>
      <c r="D79" s="28">
        <v>0</v>
      </c>
      <c r="E79" s="22">
        <v>0</v>
      </c>
      <c r="F79" s="36">
        <v>0</v>
      </c>
      <c r="G79" s="15">
        <v>0</v>
      </c>
      <c r="H79" s="9">
        <f t="shared" si="1"/>
        <v>0</v>
      </c>
      <c r="I79" s="71"/>
    </row>
    <row r="80" spans="1:9" s="10" customFormat="1" x14ac:dyDescent="0.25">
      <c r="A80" s="7" t="s">
        <v>47</v>
      </c>
      <c r="B80" s="7" t="s">
        <v>6</v>
      </c>
      <c r="C80" s="6">
        <v>0</v>
      </c>
      <c r="D80" s="28">
        <v>4</v>
      </c>
      <c r="E80" s="22">
        <v>0</v>
      </c>
      <c r="F80" s="36">
        <v>0</v>
      </c>
      <c r="G80" s="15">
        <v>0</v>
      </c>
      <c r="H80" s="9">
        <f t="shared" si="1"/>
        <v>4</v>
      </c>
      <c r="I80" s="71"/>
    </row>
    <row r="81" spans="1:9" s="10" customFormat="1" ht="15" customHeight="1" x14ac:dyDescent="0.25">
      <c r="A81" s="7" t="s">
        <v>48</v>
      </c>
      <c r="B81" s="7" t="s">
        <v>6</v>
      </c>
      <c r="C81" s="6">
        <v>12</v>
      </c>
      <c r="D81" s="28">
        <v>58</v>
      </c>
      <c r="E81" s="22">
        <v>0</v>
      </c>
      <c r="F81" s="36">
        <v>3</v>
      </c>
      <c r="G81" s="15">
        <v>0</v>
      </c>
      <c r="H81" s="9">
        <f t="shared" si="1"/>
        <v>73</v>
      </c>
      <c r="I81" s="71"/>
    </row>
    <row r="82" spans="1:9" s="10" customFormat="1" x14ac:dyDescent="0.25">
      <c r="A82" s="7" t="s">
        <v>104</v>
      </c>
      <c r="B82" s="7" t="s">
        <v>6</v>
      </c>
      <c r="C82" s="6">
        <v>0</v>
      </c>
      <c r="D82" s="32">
        <v>0</v>
      </c>
      <c r="E82" s="22">
        <v>0</v>
      </c>
      <c r="F82" s="36">
        <v>0</v>
      </c>
      <c r="G82" s="15">
        <v>0</v>
      </c>
      <c r="H82" s="9">
        <f t="shared" si="1"/>
        <v>0</v>
      </c>
      <c r="I82" s="71"/>
    </row>
    <row r="83" spans="1:9" s="10" customFormat="1" ht="30" x14ac:dyDescent="0.25">
      <c r="A83" s="7" t="s">
        <v>49</v>
      </c>
      <c r="B83" s="7" t="s">
        <v>6</v>
      </c>
      <c r="C83" s="6">
        <v>0</v>
      </c>
      <c r="D83" s="28">
        <v>0</v>
      </c>
      <c r="E83" s="22">
        <v>0</v>
      </c>
      <c r="F83" s="36">
        <v>0</v>
      </c>
      <c r="G83" s="15">
        <v>0</v>
      </c>
      <c r="H83" s="9">
        <f t="shared" si="1"/>
        <v>0</v>
      </c>
      <c r="I83" s="71"/>
    </row>
    <row r="84" spans="1:9" s="10" customFormat="1" ht="30" x14ac:dyDescent="0.25">
      <c r="A84" s="7" t="s">
        <v>50</v>
      </c>
      <c r="B84" s="7" t="s">
        <v>6</v>
      </c>
      <c r="C84" s="6">
        <v>1</v>
      </c>
      <c r="D84" s="28">
        <v>12</v>
      </c>
      <c r="E84" s="22">
        <v>0</v>
      </c>
      <c r="F84" s="36">
        <v>0</v>
      </c>
      <c r="G84" s="15">
        <v>0</v>
      </c>
      <c r="H84" s="9">
        <f t="shared" si="1"/>
        <v>13</v>
      </c>
      <c r="I84" s="71"/>
    </row>
    <row r="85" spans="1:9" s="61" customFormat="1" x14ac:dyDescent="0.25">
      <c r="A85" s="2" t="s">
        <v>51</v>
      </c>
      <c r="B85" s="2" t="s">
        <v>52</v>
      </c>
      <c r="C85" s="6">
        <v>0</v>
      </c>
      <c r="D85" s="28">
        <v>0</v>
      </c>
      <c r="E85" s="22">
        <v>0</v>
      </c>
      <c r="F85" s="36">
        <v>0</v>
      </c>
      <c r="G85" s="14">
        <v>0</v>
      </c>
      <c r="H85" s="29">
        <f t="shared" si="1"/>
        <v>0</v>
      </c>
      <c r="I85" s="70"/>
    </row>
    <row r="86" spans="1:9" s="61" customFormat="1" x14ac:dyDescent="0.25">
      <c r="A86" s="2" t="s">
        <v>53</v>
      </c>
      <c r="B86" s="2" t="s">
        <v>52</v>
      </c>
      <c r="C86" s="6">
        <v>0</v>
      </c>
      <c r="D86" s="28">
        <v>0</v>
      </c>
      <c r="E86" s="22">
        <v>0</v>
      </c>
      <c r="F86" s="36">
        <v>0</v>
      </c>
      <c r="G86" s="14">
        <v>75</v>
      </c>
      <c r="H86" s="29">
        <f t="shared" si="1"/>
        <v>75</v>
      </c>
      <c r="I86" s="70"/>
    </row>
    <row r="87" spans="1:9" s="61" customFormat="1" x14ac:dyDescent="0.25">
      <c r="A87" s="2" t="s">
        <v>54</v>
      </c>
      <c r="B87" s="2" t="s">
        <v>52</v>
      </c>
      <c r="C87" s="6">
        <v>0</v>
      </c>
      <c r="D87" s="28">
        <v>0</v>
      </c>
      <c r="E87" s="22">
        <v>0</v>
      </c>
      <c r="F87" s="36">
        <v>0</v>
      </c>
      <c r="G87" s="14">
        <v>0</v>
      </c>
      <c r="H87" s="29">
        <f t="shared" si="1"/>
        <v>0</v>
      </c>
      <c r="I87" s="70"/>
    </row>
    <row r="88" spans="1:9" s="61" customFormat="1" x14ac:dyDescent="0.25">
      <c r="A88" s="2" t="s">
        <v>55</v>
      </c>
      <c r="B88" s="2" t="s">
        <v>52</v>
      </c>
      <c r="C88" s="6">
        <v>0</v>
      </c>
      <c r="D88" s="28">
        <v>0</v>
      </c>
      <c r="E88" s="22">
        <v>0</v>
      </c>
      <c r="F88" s="36">
        <v>0</v>
      </c>
      <c r="G88" s="14">
        <v>75</v>
      </c>
      <c r="H88" s="29">
        <f t="shared" si="1"/>
        <v>75</v>
      </c>
      <c r="I88" s="70"/>
    </row>
    <row r="89" spans="1:9" s="10" customFormat="1" ht="45" x14ac:dyDescent="0.25">
      <c r="A89" s="7" t="s">
        <v>56</v>
      </c>
      <c r="B89" s="7" t="s">
        <v>6</v>
      </c>
      <c r="C89" s="6">
        <v>0</v>
      </c>
      <c r="D89" s="28">
        <v>0</v>
      </c>
      <c r="E89" s="22">
        <v>0</v>
      </c>
      <c r="F89" s="36">
        <v>0</v>
      </c>
      <c r="G89" s="15">
        <v>0</v>
      </c>
      <c r="H89" s="9">
        <f t="shared" si="1"/>
        <v>0</v>
      </c>
      <c r="I89" s="71"/>
    </row>
    <row r="90" spans="1:9" s="10" customFormat="1" ht="45" x14ac:dyDescent="0.25">
      <c r="A90" s="7" t="s">
        <v>57</v>
      </c>
      <c r="B90" s="7" t="s">
        <v>6</v>
      </c>
      <c r="C90" s="6">
        <v>5</v>
      </c>
      <c r="D90" s="28">
        <v>7</v>
      </c>
      <c r="E90" s="22">
        <v>0</v>
      </c>
      <c r="F90" s="36">
        <v>2</v>
      </c>
      <c r="G90" s="15">
        <v>0</v>
      </c>
      <c r="H90" s="9">
        <f t="shared" si="1"/>
        <v>14</v>
      </c>
      <c r="I90" s="71"/>
    </row>
    <row r="91" spans="1:9" s="61" customFormat="1" ht="60" x14ac:dyDescent="0.25">
      <c r="A91" s="2" t="s">
        <v>58</v>
      </c>
      <c r="B91" s="2" t="s">
        <v>6</v>
      </c>
      <c r="C91" s="6">
        <v>0</v>
      </c>
      <c r="D91" s="28">
        <v>0</v>
      </c>
      <c r="E91" s="22">
        <v>0</v>
      </c>
      <c r="F91" s="36">
        <v>0</v>
      </c>
      <c r="G91" s="14">
        <v>0</v>
      </c>
      <c r="H91" s="29">
        <f t="shared" si="1"/>
        <v>0</v>
      </c>
      <c r="I91" s="70"/>
    </row>
    <row r="92" spans="1:9" s="61" customFormat="1" ht="60" x14ac:dyDescent="0.25">
      <c r="A92" s="2" t="s">
        <v>59</v>
      </c>
      <c r="B92" s="2" t="s">
        <v>6</v>
      </c>
      <c r="C92" s="6">
        <v>0</v>
      </c>
      <c r="D92" s="28">
        <v>0</v>
      </c>
      <c r="E92" s="22">
        <v>0</v>
      </c>
      <c r="F92" s="36">
        <v>0</v>
      </c>
      <c r="G92" s="14">
        <v>4</v>
      </c>
      <c r="H92" s="29">
        <f t="shared" si="1"/>
        <v>4</v>
      </c>
      <c r="I92" s="70"/>
    </row>
    <row r="93" spans="1:9" s="61" customFormat="1" ht="30" x14ac:dyDescent="0.25">
      <c r="A93" s="2" t="s">
        <v>60</v>
      </c>
      <c r="B93" s="2" t="s">
        <v>6</v>
      </c>
      <c r="C93" s="6">
        <v>2</v>
      </c>
      <c r="D93" s="28">
        <v>11</v>
      </c>
      <c r="E93" s="22">
        <v>0</v>
      </c>
      <c r="F93" s="36">
        <v>0</v>
      </c>
      <c r="G93" s="14">
        <v>0</v>
      </c>
      <c r="H93" s="29">
        <f t="shared" si="1"/>
        <v>13</v>
      </c>
      <c r="I93" s="70"/>
    </row>
    <row r="94" spans="1:9" s="61" customFormat="1" ht="30" x14ac:dyDescent="0.25">
      <c r="A94" s="2" t="s">
        <v>61</v>
      </c>
      <c r="B94" s="2" t="s">
        <v>6</v>
      </c>
      <c r="C94" s="6">
        <v>5</v>
      </c>
      <c r="D94" s="28">
        <v>76</v>
      </c>
      <c r="E94" s="22">
        <v>0</v>
      </c>
      <c r="F94" s="36">
        <v>0</v>
      </c>
      <c r="G94" s="14">
        <v>0</v>
      </c>
      <c r="H94" s="29">
        <f>E94+D94+F94+C94+G94</f>
        <v>81</v>
      </c>
      <c r="I94" s="70"/>
    </row>
    <row r="95" spans="1:9" s="61" customFormat="1" ht="20.100000000000001" customHeight="1" x14ac:dyDescent="0.25">
      <c r="A95" s="86" t="s">
        <v>62</v>
      </c>
      <c r="B95" s="84"/>
      <c r="C95" s="84"/>
      <c r="D95" s="84"/>
      <c r="E95" s="84"/>
      <c r="F95" s="84"/>
      <c r="G95" s="84"/>
      <c r="H95" s="87"/>
      <c r="I95" s="70"/>
    </row>
    <row r="96" spans="1:9" s="61" customFormat="1" x14ac:dyDescent="0.25">
      <c r="A96" s="2" t="s">
        <v>23</v>
      </c>
      <c r="B96" s="2" t="s">
        <v>6</v>
      </c>
      <c r="C96" s="6">
        <v>65</v>
      </c>
      <c r="D96" s="28">
        <v>0</v>
      </c>
      <c r="E96" s="22">
        <v>46</v>
      </c>
      <c r="F96" s="36">
        <v>18</v>
      </c>
      <c r="G96" s="14">
        <v>0</v>
      </c>
      <c r="H96" s="29">
        <f>F96+E96+D96+C96+G96</f>
        <v>129</v>
      </c>
      <c r="I96" s="70"/>
    </row>
    <row r="97" spans="1:9" s="61" customFormat="1" ht="30" x14ac:dyDescent="0.25">
      <c r="A97" s="2" t="s">
        <v>107</v>
      </c>
      <c r="B97" s="2" t="s">
        <v>6</v>
      </c>
      <c r="C97" s="6">
        <v>0</v>
      </c>
      <c r="D97" s="28">
        <v>0</v>
      </c>
      <c r="E97" s="22">
        <v>0</v>
      </c>
      <c r="F97" s="36">
        <v>4</v>
      </c>
      <c r="G97" s="14">
        <v>0</v>
      </c>
      <c r="H97" s="29">
        <f>F97+E97+D97+C97+G97</f>
        <v>4</v>
      </c>
      <c r="I97" s="70"/>
    </row>
    <row r="98" spans="1:9" s="61" customFormat="1" x14ac:dyDescent="0.25">
      <c r="A98" s="2" t="s">
        <v>63</v>
      </c>
      <c r="B98" s="2" t="s">
        <v>6</v>
      </c>
      <c r="C98" s="6">
        <v>209</v>
      </c>
      <c r="D98" s="28">
        <v>0</v>
      </c>
      <c r="E98" s="22">
        <v>176</v>
      </c>
      <c r="F98" s="36">
        <v>87</v>
      </c>
      <c r="G98" s="14">
        <v>0</v>
      </c>
      <c r="H98" s="29">
        <f>F98+E98+D98+C98+G98</f>
        <v>472</v>
      </c>
      <c r="I98" s="70"/>
    </row>
    <row r="99" spans="1:9" s="61" customFormat="1" ht="30" x14ac:dyDescent="0.25">
      <c r="A99" s="2" t="s">
        <v>117</v>
      </c>
      <c r="B99" s="2" t="s">
        <v>6</v>
      </c>
      <c r="C99" s="6">
        <v>0</v>
      </c>
      <c r="D99" s="28">
        <v>0</v>
      </c>
      <c r="E99" s="22">
        <v>0</v>
      </c>
      <c r="F99" s="36">
        <v>0</v>
      </c>
      <c r="G99" s="14">
        <v>0</v>
      </c>
      <c r="H99" s="29">
        <f>F99+E99+D99+C99+G99</f>
        <v>0</v>
      </c>
      <c r="I99" s="70"/>
    </row>
    <row r="100" spans="1:9" s="61" customFormat="1" ht="14.25" customHeight="1" x14ac:dyDescent="0.25">
      <c r="A100" s="75" t="s">
        <v>64</v>
      </c>
      <c r="B100" s="76"/>
      <c r="C100" s="76"/>
      <c r="D100" s="76"/>
      <c r="E100" s="76"/>
      <c r="F100" s="76"/>
      <c r="G100" s="76"/>
      <c r="H100" s="77"/>
      <c r="I100" s="70"/>
    </row>
    <row r="101" spans="1:9" s="61" customFormat="1" x14ac:dyDescent="0.25">
      <c r="A101" s="2" t="s">
        <v>5</v>
      </c>
      <c r="B101" s="2" t="s">
        <v>6</v>
      </c>
      <c r="C101" s="6">
        <v>1</v>
      </c>
      <c r="D101" s="28">
        <v>0</v>
      </c>
      <c r="E101" s="22">
        <v>0</v>
      </c>
      <c r="F101" s="36">
        <v>1</v>
      </c>
      <c r="G101" s="14">
        <v>0</v>
      </c>
      <c r="H101" s="29">
        <f>F101+E101+D101+C101+G101</f>
        <v>2</v>
      </c>
      <c r="I101" s="70"/>
    </row>
    <row r="102" spans="1:9" s="61" customFormat="1" x14ac:dyDescent="0.25">
      <c r="A102" s="2" t="s">
        <v>26</v>
      </c>
      <c r="B102" s="2" t="s">
        <v>6</v>
      </c>
      <c r="C102" s="6">
        <v>0</v>
      </c>
      <c r="D102" s="28">
        <v>0</v>
      </c>
      <c r="E102" s="22">
        <v>0</v>
      </c>
      <c r="F102" s="36">
        <v>0</v>
      </c>
      <c r="G102" s="14">
        <v>0</v>
      </c>
      <c r="H102" s="29">
        <f>F102+E102+D102+C102+G102</f>
        <v>0</v>
      </c>
      <c r="I102" s="70"/>
    </row>
    <row r="103" spans="1:9" s="61" customFormat="1" x14ac:dyDescent="0.25">
      <c r="A103" s="2" t="s">
        <v>27</v>
      </c>
      <c r="B103" s="2" t="s">
        <v>6</v>
      </c>
      <c r="C103" s="6">
        <v>1</v>
      </c>
      <c r="D103" s="28">
        <v>0</v>
      </c>
      <c r="E103" s="22">
        <v>0</v>
      </c>
      <c r="F103" s="36">
        <v>1</v>
      </c>
      <c r="G103" s="14">
        <v>0</v>
      </c>
      <c r="H103" s="29">
        <f>F103+E103+D103+C103+G103</f>
        <v>2</v>
      </c>
      <c r="I103" s="70"/>
    </row>
    <row r="104" spans="1:9" s="61" customFormat="1" x14ac:dyDescent="0.25">
      <c r="A104" s="75" t="s">
        <v>65</v>
      </c>
      <c r="B104" s="76"/>
      <c r="C104" s="76"/>
      <c r="D104" s="76"/>
      <c r="E104" s="76"/>
      <c r="F104" s="76"/>
      <c r="G104" s="76"/>
      <c r="H104" s="77"/>
      <c r="I104" s="70"/>
    </row>
    <row r="105" spans="1:9" s="61" customFormat="1" x14ac:dyDescent="0.25">
      <c r="A105" s="2" t="s">
        <v>5</v>
      </c>
      <c r="B105" s="2" t="s">
        <v>6</v>
      </c>
      <c r="C105" s="6">
        <v>10</v>
      </c>
      <c r="D105" s="28">
        <v>0</v>
      </c>
      <c r="E105" s="22">
        <v>0</v>
      </c>
      <c r="F105" s="36">
        <v>2</v>
      </c>
      <c r="G105" s="14">
        <v>0</v>
      </c>
      <c r="H105" s="29">
        <f>F105+E105+D105+C105+G105</f>
        <v>12</v>
      </c>
      <c r="I105" s="70"/>
    </row>
    <row r="106" spans="1:9" s="61" customFormat="1" x14ac:dyDescent="0.25">
      <c r="A106" s="2" t="s">
        <v>26</v>
      </c>
      <c r="B106" s="2" t="s">
        <v>6</v>
      </c>
      <c r="C106" s="6">
        <v>0</v>
      </c>
      <c r="D106" s="28">
        <v>0</v>
      </c>
      <c r="E106" s="22">
        <v>0</v>
      </c>
      <c r="F106" s="36">
        <v>0</v>
      </c>
      <c r="G106" s="14">
        <v>0</v>
      </c>
      <c r="H106" s="29">
        <f>F106+E106+D106+C106+G106</f>
        <v>0</v>
      </c>
      <c r="I106" s="70"/>
    </row>
    <row r="107" spans="1:9" s="61" customFormat="1" x14ac:dyDescent="0.25">
      <c r="A107" s="2" t="s">
        <v>27</v>
      </c>
      <c r="B107" s="2" t="s">
        <v>6</v>
      </c>
      <c r="C107" s="6">
        <v>10</v>
      </c>
      <c r="D107" s="28">
        <v>0</v>
      </c>
      <c r="E107" s="22">
        <v>0</v>
      </c>
      <c r="F107" s="36">
        <v>2</v>
      </c>
      <c r="G107" s="14">
        <v>0</v>
      </c>
      <c r="H107" s="29">
        <f>F107+E107+D107+C107+G107</f>
        <v>12</v>
      </c>
      <c r="I107" s="70"/>
    </row>
    <row r="108" spans="1:9" s="61" customFormat="1" x14ac:dyDescent="0.25">
      <c r="A108" s="75" t="s">
        <v>29</v>
      </c>
      <c r="B108" s="76"/>
      <c r="C108" s="76"/>
      <c r="D108" s="76"/>
      <c r="E108" s="76"/>
      <c r="F108" s="76"/>
      <c r="G108" s="76"/>
      <c r="H108" s="77"/>
      <c r="I108" s="70"/>
    </row>
    <row r="109" spans="1:9" s="61" customFormat="1" x14ac:dyDescent="0.25">
      <c r="A109" s="2" t="s">
        <v>5</v>
      </c>
      <c r="B109" s="2" t="s">
        <v>6</v>
      </c>
      <c r="C109" s="6">
        <f>C110+C111+C112+C113+C114+C115+C116+C117+C118++C119+C120</f>
        <v>3</v>
      </c>
      <c r="D109" s="28">
        <v>0</v>
      </c>
      <c r="E109" s="22">
        <v>0</v>
      </c>
      <c r="F109" s="36">
        <f>F110+F111+F112+F113+F114+F115+F116+F117+F118+F119+F120</f>
        <v>1</v>
      </c>
      <c r="G109" s="14">
        <v>0</v>
      </c>
      <c r="H109" s="29">
        <f t="shared" ref="H109:H114" si="2">F109+E109+D109+C109+G109</f>
        <v>4</v>
      </c>
      <c r="I109" s="70"/>
    </row>
    <row r="110" spans="1:9" s="61" customFormat="1" x14ac:dyDescent="0.25">
      <c r="A110" s="2" t="s">
        <v>30</v>
      </c>
      <c r="B110" s="2" t="s">
        <v>6</v>
      </c>
      <c r="C110" s="6">
        <v>0</v>
      </c>
      <c r="D110" s="28">
        <v>0</v>
      </c>
      <c r="E110" s="22">
        <v>0</v>
      </c>
      <c r="F110" s="36">
        <v>0</v>
      </c>
      <c r="G110" s="14">
        <v>0</v>
      </c>
      <c r="H110" s="29">
        <f t="shared" si="2"/>
        <v>0</v>
      </c>
      <c r="I110" s="70"/>
    </row>
    <row r="111" spans="1:9" s="61" customFormat="1" x14ac:dyDescent="0.25">
      <c r="A111" s="2" t="s">
        <v>106</v>
      </c>
      <c r="B111" s="2" t="s">
        <v>6</v>
      </c>
      <c r="C111" s="6">
        <v>1</v>
      </c>
      <c r="D111" s="28">
        <v>0</v>
      </c>
      <c r="E111" s="22">
        <v>0</v>
      </c>
      <c r="F111" s="36">
        <v>0</v>
      </c>
      <c r="G111" s="14">
        <v>0</v>
      </c>
      <c r="H111" s="29">
        <f t="shared" si="2"/>
        <v>1</v>
      </c>
      <c r="I111" s="70"/>
    </row>
    <row r="112" spans="1:9" s="61" customFormat="1" x14ac:dyDescent="0.25">
      <c r="A112" s="2" t="s">
        <v>31</v>
      </c>
      <c r="B112" s="2" t="s">
        <v>6</v>
      </c>
      <c r="C112" s="6">
        <v>1</v>
      </c>
      <c r="D112" s="28">
        <v>0</v>
      </c>
      <c r="E112" s="22">
        <v>0</v>
      </c>
      <c r="F112" s="36">
        <v>0</v>
      </c>
      <c r="G112" s="14">
        <v>0</v>
      </c>
      <c r="H112" s="3">
        <f t="shared" si="2"/>
        <v>1</v>
      </c>
      <c r="I112" s="70"/>
    </row>
    <row r="113" spans="1:9" s="61" customFormat="1" x14ac:dyDescent="0.25">
      <c r="A113" s="2" t="s">
        <v>32</v>
      </c>
      <c r="B113" s="2" t="s">
        <v>6</v>
      </c>
      <c r="C113" s="6">
        <v>0</v>
      </c>
      <c r="D113" s="28">
        <v>0</v>
      </c>
      <c r="E113" s="22">
        <v>0</v>
      </c>
      <c r="F113" s="36">
        <v>0</v>
      </c>
      <c r="G113" s="14">
        <v>0</v>
      </c>
      <c r="H113" s="3">
        <f t="shared" si="2"/>
        <v>0</v>
      </c>
      <c r="I113" s="70"/>
    </row>
    <row r="114" spans="1:9" s="61" customFormat="1" x14ac:dyDescent="0.25">
      <c r="A114" s="2" t="s">
        <v>33</v>
      </c>
      <c r="B114" s="2" t="s">
        <v>6</v>
      </c>
      <c r="C114" s="6">
        <v>0</v>
      </c>
      <c r="D114" s="28">
        <v>0</v>
      </c>
      <c r="E114" s="22">
        <v>0</v>
      </c>
      <c r="F114" s="36">
        <v>0</v>
      </c>
      <c r="G114" s="14">
        <v>0</v>
      </c>
      <c r="H114" s="3">
        <f t="shared" si="2"/>
        <v>0</v>
      </c>
      <c r="I114" s="70"/>
    </row>
    <row r="115" spans="1:9" s="61" customFormat="1" x14ac:dyDescent="0.25">
      <c r="A115" s="2" t="s">
        <v>34</v>
      </c>
      <c r="B115" s="2" t="s">
        <v>6</v>
      </c>
      <c r="C115" s="6">
        <v>0</v>
      </c>
      <c r="D115" s="28">
        <v>0</v>
      </c>
      <c r="E115" s="22">
        <v>0</v>
      </c>
      <c r="F115" s="36">
        <v>0</v>
      </c>
      <c r="G115" s="14">
        <v>0</v>
      </c>
      <c r="H115" s="29">
        <f>F115+E115+D115++C115+G115</f>
        <v>0</v>
      </c>
      <c r="I115" s="70"/>
    </row>
    <row r="116" spans="1:9" s="10" customFormat="1" x14ac:dyDescent="0.25">
      <c r="A116" s="7" t="s">
        <v>66</v>
      </c>
      <c r="B116" s="7" t="s">
        <v>6</v>
      </c>
      <c r="C116" s="6">
        <v>1</v>
      </c>
      <c r="D116" s="28">
        <v>0</v>
      </c>
      <c r="E116" s="22">
        <v>0</v>
      </c>
      <c r="F116" s="36">
        <v>0</v>
      </c>
      <c r="G116" s="15">
        <v>0</v>
      </c>
      <c r="H116" s="9">
        <f>F116+E116+D116+C116+G116</f>
        <v>1</v>
      </c>
      <c r="I116" s="71"/>
    </row>
    <row r="117" spans="1:9" s="61" customFormat="1" x14ac:dyDescent="0.25">
      <c r="A117" s="2" t="s">
        <v>35</v>
      </c>
      <c r="B117" s="2" t="s">
        <v>6</v>
      </c>
      <c r="C117" s="6">
        <v>0</v>
      </c>
      <c r="D117" s="28">
        <v>0</v>
      </c>
      <c r="E117" s="22">
        <v>0</v>
      </c>
      <c r="F117" s="36">
        <v>0</v>
      </c>
      <c r="G117" s="14">
        <v>0</v>
      </c>
      <c r="H117" s="29">
        <f>F117+E117+D117+C117+G117</f>
        <v>0</v>
      </c>
      <c r="I117" s="70"/>
    </row>
    <row r="118" spans="1:9" s="61" customFormat="1" x14ac:dyDescent="0.25">
      <c r="A118" s="2" t="s">
        <v>112</v>
      </c>
      <c r="B118" s="2" t="s">
        <v>6</v>
      </c>
      <c r="C118" s="6">
        <v>0</v>
      </c>
      <c r="D118" s="28">
        <v>0</v>
      </c>
      <c r="E118" s="22">
        <v>0</v>
      </c>
      <c r="F118" s="36">
        <v>0</v>
      </c>
      <c r="G118" s="14">
        <v>0</v>
      </c>
      <c r="H118" s="29">
        <f>F118+E118+D118+C118+G118</f>
        <v>0</v>
      </c>
      <c r="I118" s="70"/>
    </row>
    <row r="119" spans="1:9" s="61" customFormat="1" x14ac:dyDescent="0.25">
      <c r="A119" s="2" t="s">
        <v>67</v>
      </c>
      <c r="B119" s="2" t="s">
        <v>6</v>
      </c>
      <c r="C119" s="6">
        <v>0</v>
      </c>
      <c r="D119" s="28">
        <v>0</v>
      </c>
      <c r="E119" s="22">
        <v>0</v>
      </c>
      <c r="F119" s="36">
        <v>1</v>
      </c>
      <c r="G119" s="14">
        <v>0</v>
      </c>
      <c r="H119" s="29">
        <f>F119+E119+D119+C119+G119</f>
        <v>1</v>
      </c>
      <c r="I119" s="70"/>
    </row>
    <row r="120" spans="1:9" s="61" customFormat="1" x14ac:dyDescent="0.25">
      <c r="A120" s="2" t="s">
        <v>105</v>
      </c>
      <c r="B120" s="2" t="s">
        <v>6</v>
      </c>
      <c r="C120" s="6">
        <v>0</v>
      </c>
      <c r="D120" s="28">
        <v>0</v>
      </c>
      <c r="E120" s="22">
        <v>0</v>
      </c>
      <c r="F120" s="36">
        <v>0</v>
      </c>
      <c r="G120" s="14">
        <v>0</v>
      </c>
      <c r="H120" s="29">
        <f>F120+E120+D120+C120+G120</f>
        <v>0</v>
      </c>
      <c r="I120" s="70"/>
    </row>
    <row r="121" spans="1:9" s="61" customFormat="1" x14ac:dyDescent="0.25">
      <c r="A121" s="93" t="s">
        <v>36</v>
      </c>
      <c r="B121" s="94"/>
      <c r="C121" s="94"/>
      <c r="D121" s="94"/>
      <c r="E121" s="94"/>
      <c r="F121" s="94"/>
      <c r="G121" s="94"/>
      <c r="H121" s="95"/>
      <c r="I121" s="70"/>
    </row>
    <row r="122" spans="1:9" ht="33" customHeight="1" x14ac:dyDescent="0.25">
      <c r="A122" s="2" t="s">
        <v>5</v>
      </c>
      <c r="B122" s="2" t="s">
        <v>6</v>
      </c>
      <c r="C122" s="6">
        <f>C124+C127+C130+C143+C136</f>
        <v>31</v>
      </c>
      <c r="D122" s="28">
        <f>D128+D140</f>
        <v>0</v>
      </c>
      <c r="E122" s="25">
        <f>E124+E130+E127+E136+E143</f>
        <v>4</v>
      </c>
      <c r="F122" s="36">
        <f>F124+F127+F130+F136+F143</f>
        <v>159</v>
      </c>
      <c r="G122" s="16">
        <v>0</v>
      </c>
      <c r="H122" s="29">
        <f>F122+E122+D122+C122+G122</f>
        <v>194</v>
      </c>
      <c r="I122" s="67" t="s">
        <v>125</v>
      </c>
    </row>
    <row r="123" spans="1:9" s="8" customFormat="1" x14ac:dyDescent="0.25">
      <c r="A123" s="7" t="s">
        <v>47</v>
      </c>
      <c r="B123" s="7" t="s">
        <v>6</v>
      </c>
      <c r="C123" s="6">
        <v>1</v>
      </c>
      <c r="D123" s="28">
        <v>0</v>
      </c>
      <c r="E123" s="22">
        <v>0</v>
      </c>
      <c r="F123" s="36">
        <v>1</v>
      </c>
      <c r="G123" s="15">
        <v>0</v>
      </c>
      <c r="H123" s="9">
        <f>F123+E123+D123+C123+G123</f>
        <v>2</v>
      </c>
      <c r="I123" s="71"/>
    </row>
    <row r="124" spans="1:9" s="8" customFormat="1" x14ac:dyDescent="0.25">
      <c r="A124" s="7" t="s">
        <v>48</v>
      </c>
      <c r="B124" s="7" t="s">
        <v>6</v>
      </c>
      <c r="C124" s="6">
        <v>10</v>
      </c>
      <c r="D124" s="28">
        <v>0</v>
      </c>
      <c r="E124" s="22">
        <v>0</v>
      </c>
      <c r="F124" s="36">
        <v>3</v>
      </c>
      <c r="G124" s="15">
        <v>0</v>
      </c>
      <c r="H124" s="9">
        <f>F124+E124+D124+C124+G124</f>
        <v>13</v>
      </c>
      <c r="I124" s="71"/>
    </row>
    <row r="125" spans="1:9" s="8" customFormat="1" x14ac:dyDescent="0.25">
      <c r="A125" s="7" t="s">
        <v>104</v>
      </c>
      <c r="B125" s="7" t="s">
        <v>6</v>
      </c>
      <c r="C125" s="6">
        <v>0</v>
      </c>
      <c r="D125" s="28">
        <v>0</v>
      </c>
      <c r="E125" s="22">
        <v>0</v>
      </c>
      <c r="F125" s="36">
        <v>0</v>
      </c>
      <c r="G125" s="15">
        <v>0</v>
      </c>
      <c r="H125" s="9">
        <f>F125+E125+D125+C125+G125</f>
        <v>0</v>
      </c>
      <c r="I125" s="71"/>
    </row>
    <row r="126" spans="1:9" s="8" customFormat="1" x14ac:dyDescent="0.25">
      <c r="A126" s="7" t="s">
        <v>37</v>
      </c>
      <c r="B126" s="7" t="s">
        <v>6</v>
      </c>
      <c r="C126" s="6">
        <v>3</v>
      </c>
      <c r="D126" s="28">
        <v>0</v>
      </c>
      <c r="E126" s="22">
        <v>0</v>
      </c>
      <c r="F126" s="36">
        <v>2</v>
      </c>
      <c r="G126" s="15">
        <v>0</v>
      </c>
      <c r="H126" s="9">
        <f>F126+E126+D126+C126+G126</f>
        <v>5</v>
      </c>
      <c r="I126" s="71"/>
    </row>
    <row r="127" spans="1:9" s="8" customFormat="1" x14ac:dyDescent="0.25">
      <c r="A127" s="7" t="s">
        <v>38</v>
      </c>
      <c r="B127" s="7" t="s">
        <v>6</v>
      </c>
      <c r="C127" s="6">
        <v>16</v>
      </c>
      <c r="D127" s="28">
        <v>0</v>
      </c>
      <c r="E127" s="22">
        <v>2</v>
      </c>
      <c r="F127" s="36">
        <v>156</v>
      </c>
      <c r="G127" s="15">
        <v>0</v>
      </c>
      <c r="H127" s="9">
        <f>C127+D127+E127+F127</f>
        <v>174</v>
      </c>
      <c r="I127" s="68"/>
    </row>
    <row r="128" spans="1:9" s="10" customFormat="1" x14ac:dyDescent="0.25">
      <c r="A128" s="7" t="s">
        <v>39</v>
      </c>
      <c r="B128" s="7" t="s">
        <v>6</v>
      </c>
      <c r="C128" s="6">
        <v>0</v>
      </c>
      <c r="D128" s="28">
        <v>0</v>
      </c>
      <c r="E128" s="22">
        <v>0</v>
      </c>
      <c r="F128" s="36">
        <v>0</v>
      </c>
      <c r="G128" s="15">
        <v>0</v>
      </c>
      <c r="H128" s="9">
        <f t="shared" ref="H128:H157" si="3">F128+E128+D128+C128+G128</f>
        <v>0</v>
      </c>
      <c r="I128" s="71"/>
    </row>
    <row r="129" spans="1:9" s="8" customFormat="1" ht="20.25" customHeight="1" x14ac:dyDescent="0.25">
      <c r="A129" s="7" t="s">
        <v>98</v>
      </c>
      <c r="B129" s="7" t="s">
        <v>6</v>
      </c>
      <c r="C129" s="6">
        <v>0</v>
      </c>
      <c r="D129" s="28">
        <v>0</v>
      </c>
      <c r="E129" s="22">
        <v>0</v>
      </c>
      <c r="F129" s="36">
        <v>0</v>
      </c>
      <c r="G129" s="15">
        <v>0</v>
      </c>
      <c r="H129" s="9">
        <f t="shared" si="3"/>
        <v>0</v>
      </c>
      <c r="I129" s="71"/>
    </row>
    <row r="130" spans="1:9" s="8" customFormat="1" x14ac:dyDescent="0.25">
      <c r="A130" s="7" t="s">
        <v>40</v>
      </c>
      <c r="B130" s="7" t="s">
        <v>6</v>
      </c>
      <c r="C130" s="6">
        <v>1</v>
      </c>
      <c r="D130" s="28">
        <v>0</v>
      </c>
      <c r="E130" s="22">
        <v>1</v>
      </c>
      <c r="F130" s="36">
        <v>0</v>
      </c>
      <c r="G130" s="15">
        <v>0</v>
      </c>
      <c r="H130" s="9">
        <f t="shared" si="3"/>
        <v>2</v>
      </c>
      <c r="I130" s="71"/>
    </row>
    <row r="131" spans="1:9" s="8" customFormat="1" x14ac:dyDescent="0.25">
      <c r="A131" s="7" t="s">
        <v>99</v>
      </c>
      <c r="B131" s="7" t="s">
        <v>6</v>
      </c>
      <c r="C131" s="6">
        <v>0</v>
      </c>
      <c r="D131" s="28">
        <v>0</v>
      </c>
      <c r="E131" s="22">
        <v>0</v>
      </c>
      <c r="F131" s="36">
        <v>0</v>
      </c>
      <c r="G131" s="15">
        <v>0</v>
      </c>
      <c r="H131" s="9">
        <f t="shared" si="3"/>
        <v>0</v>
      </c>
      <c r="I131" s="71"/>
    </row>
    <row r="132" spans="1:9" s="8" customFormat="1" x14ac:dyDescent="0.25">
      <c r="A132" s="7" t="s">
        <v>41</v>
      </c>
      <c r="B132" s="7" t="s">
        <v>6</v>
      </c>
      <c r="C132" s="6">
        <v>0</v>
      </c>
      <c r="D132" s="28">
        <v>0</v>
      </c>
      <c r="E132" s="22">
        <v>0</v>
      </c>
      <c r="F132" s="36">
        <v>0</v>
      </c>
      <c r="G132" s="15">
        <v>0</v>
      </c>
      <c r="H132" s="9">
        <f t="shared" si="3"/>
        <v>0</v>
      </c>
      <c r="I132" s="71"/>
    </row>
    <row r="133" spans="1:9" s="8" customFormat="1" x14ac:dyDescent="0.25">
      <c r="A133" s="7" t="s">
        <v>42</v>
      </c>
      <c r="B133" s="7" t="s">
        <v>6</v>
      </c>
      <c r="C133" s="6">
        <v>0</v>
      </c>
      <c r="D133" s="28">
        <v>0</v>
      </c>
      <c r="E133" s="22">
        <v>0</v>
      </c>
      <c r="F133" s="36">
        <v>0</v>
      </c>
      <c r="G133" s="15">
        <v>0</v>
      </c>
      <c r="H133" s="9">
        <f t="shared" si="3"/>
        <v>0</v>
      </c>
      <c r="I133" s="71"/>
    </row>
    <row r="134" spans="1:9" s="8" customFormat="1" ht="30" x14ac:dyDescent="0.25">
      <c r="A134" s="7" t="s">
        <v>113</v>
      </c>
      <c r="B134" s="7" t="s">
        <v>6</v>
      </c>
      <c r="C134" s="6">
        <v>0</v>
      </c>
      <c r="D134" s="28">
        <v>0</v>
      </c>
      <c r="E134" s="22">
        <v>0</v>
      </c>
      <c r="F134" s="36">
        <v>0</v>
      </c>
      <c r="G134" s="15">
        <v>0</v>
      </c>
      <c r="H134" s="9">
        <f t="shared" si="3"/>
        <v>0</v>
      </c>
      <c r="I134" s="71"/>
    </row>
    <row r="135" spans="1:9" s="8" customFormat="1" ht="30" x14ac:dyDescent="0.25">
      <c r="A135" s="7" t="s">
        <v>100</v>
      </c>
      <c r="B135" s="7" t="s">
        <v>6</v>
      </c>
      <c r="C135" s="6">
        <v>0</v>
      </c>
      <c r="D135" s="28">
        <v>0</v>
      </c>
      <c r="E135" s="22">
        <v>0</v>
      </c>
      <c r="F135" s="36">
        <v>0</v>
      </c>
      <c r="G135" s="15">
        <v>0</v>
      </c>
      <c r="H135" s="9">
        <f t="shared" si="3"/>
        <v>0</v>
      </c>
      <c r="I135" s="71"/>
    </row>
    <row r="136" spans="1:9" s="8" customFormat="1" x14ac:dyDescent="0.25">
      <c r="A136" s="7" t="s">
        <v>43</v>
      </c>
      <c r="B136" s="7" t="s">
        <v>6</v>
      </c>
      <c r="C136" s="6">
        <v>2</v>
      </c>
      <c r="D136" s="28">
        <v>0</v>
      </c>
      <c r="E136" s="22">
        <v>0</v>
      </c>
      <c r="F136" s="36">
        <v>0</v>
      </c>
      <c r="G136" s="15">
        <v>0</v>
      </c>
      <c r="H136" s="9">
        <f t="shared" si="3"/>
        <v>2</v>
      </c>
      <c r="I136" s="71"/>
    </row>
    <row r="137" spans="1:9" s="8" customFormat="1" x14ac:dyDescent="0.25">
      <c r="A137" s="7" t="s">
        <v>44</v>
      </c>
      <c r="B137" s="7" t="s">
        <v>6</v>
      </c>
      <c r="C137" s="6">
        <v>1</v>
      </c>
      <c r="D137" s="28">
        <v>0</v>
      </c>
      <c r="E137" s="22">
        <v>0</v>
      </c>
      <c r="F137" s="36">
        <v>0</v>
      </c>
      <c r="G137" s="15">
        <v>0</v>
      </c>
      <c r="H137" s="9">
        <f t="shared" si="3"/>
        <v>1</v>
      </c>
      <c r="I137" s="71"/>
    </row>
    <row r="138" spans="1:9" s="8" customFormat="1" ht="30" x14ac:dyDescent="0.25">
      <c r="A138" s="7" t="s">
        <v>114</v>
      </c>
      <c r="B138" s="7" t="s">
        <v>6</v>
      </c>
      <c r="C138" s="6">
        <v>0</v>
      </c>
      <c r="D138" s="28">
        <v>0</v>
      </c>
      <c r="E138" s="22">
        <v>0</v>
      </c>
      <c r="F138" s="36">
        <v>0</v>
      </c>
      <c r="G138" s="15">
        <v>0</v>
      </c>
      <c r="H138" s="9">
        <f t="shared" si="3"/>
        <v>0</v>
      </c>
      <c r="I138" s="71"/>
    </row>
    <row r="139" spans="1:9" s="8" customFormat="1" x14ac:dyDescent="0.25">
      <c r="A139" s="7" t="s">
        <v>101</v>
      </c>
      <c r="B139" s="7" t="s">
        <v>6</v>
      </c>
      <c r="C139" s="6">
        <v>0</v>
      </c>
      <c r="D139" s="28">
        <v>0</v>
      </c>
      <c r="E139" s="22">
        <v>0</v>
      </c>
      <c r="F139" s="36">
        <v>0</v>
      </c>
      <c r="G139" s="15">
        <v>0</v>
      </c>
      <c r="H139" s="9">
        <f t="shared" si="3"/>
        <v>0</v>
      </c>
      <c r="I139" s="71"/>
    </row>
    <row r="140" spans="1:9" s="8" customFormat="1" ht="34.5" customHeight="1" x14ac:dyDescent="0.25">
      <c r="A140" s="7" t="s">
        <v>45</v>
      </c>
      <c r="B140" s="7" t="s">
        <v>6</v>
      </c>
      <c r="C140" s="6"/>
      <c r="D140" s="28">
        <v>0</v>
      </c>
      <c r="E140" s="22">
        <v>0</v>
      </c>
      <c r="F140" s="36">
        <v>0</v>
      </c>
      <c r="G140" s="15">
        <v>0</v>
      </c>
      <c r="H140" s="9">
        <f t="shared" si="3"/>
        <v>0</v>
      </c>
      <c r="I140" s="65"/>
    </row>
    <row r="141" spans="1:9" s="8" customFormat="1" ht="30" x14ac:dyDescent="0.25">
      <c r="A141" s="7" t="s">
        <v>96</v>
      </c>
      <c r="B141" s="7" t="s">
        <v>6</v>
      </c>
      <c r="C141" s="6">
        <v>0</v>
      </c>
      <c r="D141" s="28">
        <v>0</v>
      </c>
      <c r="E141" s="22">
        <v>0</v>
      </c>
      <c r="F141" s="36">
        <v>0</v>
      </c>
      <c r="G141" s="15">
        <v>0</v>
      </c>
      <c r="H141" s="9">
        <f t="shared" si="3"/>
        <v>0</v>
      </c>
      <c r="I141" s="71"/>
    </row>
    <row r="142" spans="1:9" s="8" customFormat="1" ht="30" x14ac:dyDescent="0.25">
      <c r="A142" s="7" t="s">
        <v>102</v>
      </c>
      <c r="B142" s="7" t="s">
        <v>6</v>
      </c>
      <c r="C142" s="6">
        <v>0</v>
      </c>
      <c r="D142" s="28">
        <v>0</v>
      </c>
      <c r="E142" s="22">
        <v>0</v>
      </c>
      <c r="F142" s="36">
        <v>0</v>
      </c>
      <c r="G142" s="15">
        <v>0</v>
      </c>
      <c r="H142" s="9">
        <f t="shared" si="3"/>
        <v>0</v>
      </c>
      <c r="I142" s="71"/>
    </row>
    <row r="143" spans="1:9" s="8" customFormat="1" ht="40.5" customHeight="1" x14ac:dyDescent="0.25">
      <c r="A143" s="7" t="s">
        <v>46</v>
      </c>
      <c r="B143" s="7" t="s">
        <v>6</v>
      </c>
      <c r="C143" s="6">
        <v>2</v>
      </c>
      <c r="D143" s="28">
        <v>0</v>
      </c>
      <c r="E143" s="22">
        <v>1</v>
      </c>
      <c r="F143" s="36">
        <v>0</v>
      </c>
      <c r="G143" s="15">
        <v>0</v>
      </c>
      <c r="H143" s="9">
        <f t="shared" si="3"/>
        <v>3</v>
      </c>
      <c r="I143" s="65" t="s">
        <v>129</v>
      </c>
    </row>
    <row r="144" spans="1:9" s="8" customFormat="1" ht="30" x14ac:dyDescent="0.25">
      <c r="A144" s="7" t="s">
        <v>97</v>
      </c>
      <c r="B144" s="7" t="s">
        <v>6</v>
      </c>
      <c r="C144" s="6">
        <v>0</v>
      </c>
      <c r="D144" s="28">
        <v>0</v>
      </c>
      <c r="E144" s="22">
        <v>0</v>
      </c>
      <c r="F144" s="36">
        <v>0</v>
      </c>
      <c r="G144" s="15">
        <v>0</v>
      </c>
      <c r="H144" s="9">
        <f t="shared" si="3"/>
        <v>0</v>
      </c>
      <c r="I144" s="71"/>
    </row>
    <row r="145" spans="1:9" s="8" customFormat="1" x14ac:dyDescent="0.25">
      <c r="A145" s="7" t="s">
        <v>103</v>
      </c>
      <c r="B145" s="7" t="s">
        <v>6</v>
      </c>
      <c r="C145" s="6">
        <v>0</v>
      </c>
      <c r="D145" s="28">
        <v>0</v>
      </c>
      <c r="E145" s="22">
        <v>0</v>
      </c>
      <c r="F145" s="36">
        <v>0</v>
      </c>
      <c r="G145" s="15">
        <v>0</v>
      </c>
      <c r="H145" s="9">
        <f t="shared" si="3"/>
        <v>0</v>
      </c>
      <c r="I145" s="72"/>
    </row>
    <row r="146" spans="1:9" s="8" customFormat="1" ht="30" x14ac:dyDescent="0.25">
      <c r="A146" s="7" t="s">
        <v>68</v>
      </c>
      <c r="B146" s="7" t="s">
        <v>6</v>
      </c>
      <c r="C146" s="6">
        <v>0</v>
      </c>
      <c r="D146" s="28">
        <v>0</v>
      </c>
      <c r="E146" s="22">
        <v>0</v>
      </c>
      <c r="F146" s="36">
        <v>0</v>
      </c>
      <c r="G146" s="15">
        <v>0</v>
      </c>
      <c r="H146" s="9">
        <f t="shared" si="3"/>
        <v>0</v>
      </c>
      <c r="I146" s="72"/>
    </row>
    <row r="147" spans="1:9" s="8" customFormat="1" ht="30" x14ac:dyDescent="0.25">
      <c r="A147" s="7" t="s">
        <v>69</v>
      </c>
      <c r="B147" s="7" t="s">
        <v>6</v>
      </c>
      <c r="C147" s="6">
        <v>1</v>
      </c>
      <c r="D147" s="28">
        <v>0</v>
      </c>
      <c r="E147" s="22">
        <v>0</v>
      </c>
      <c r="F147" s="36">
        <v>0</v>
      </c>
      <c r="G147" s="15">
        <v>0</v>
      </c>
      <c r="H147" s="9">
        <f t="shared" si="3"/>
        <v>1</v>
      </c>
      <c r="I147" s="72"/>
    </row>
    <row r="148" spans="1:9" x14ac:dyDescent="0.25">
      <c r="A148" s="2" t="s">
        <v>51</v>
      </c>
      <c r="B148" s="2" t="s">
        <v>52</v>
      </c>
      <c r="C148" s="12">
        <v>0</v>
      </c>
      <c r="D148" s="28">
        <v>0</v>
      </c>
      <c r="E148" s="22">
        <v>0</v>
      </c>
      <c r="F148" s="36">
        <v>0</v>
      </c>
      <c r="G148" s="15">
        <v>0</v>
      </c>
      <c r="H148" s="9">
        <f t="shared" si="3"/>
        <v>0</v>
      </c>
      <c r="I148" s="73"/>
    </row>
    <row r="149" spans="1:9" x14ac:dyDescent="0.25">
      <c r="A149" s="2" t="s">
        <v>53</v>
      </c>
      <c r="B149" s="2" t="s">
        <v>52</v>
      </c>
      <c r="C149" s="12">
        <v>0</v>
      </c>
      <c r="D149" s="28">
        <v>0</v>
      </c>
      <c r="E149" s="22">
        <v>5</v>
      </c>
      <c r="F149" s="36">
        <v>0</v>
      </c>
      <c r="G149" s="15">
        <v>0</v>
      </c>
      <c r="H149" s="9">
        <f t="shared" si="3"/>
        <v>5</v>
      </c>
      <c r="I149" s="73"/>
    </row>
    <row r="150" spans="1:9" x14ac:dyDescent="0.25">
      <c r="A150" s="2" t="s">
        <v>54</v>
      </c>
      <c r="B150" s="2" t="s">
        <v>52</v>
      </c>
      <c r="C150" s="12">
        <v>0</v>
      </c>
      <c r="D150" s="28">
        <v>0</v>
      </c>
      <c r="E150" s="22">
        <v>0</v>
      </c>
      <c r="F150" s="36">
        <v>0</v>
      </c>
      <c r="G150" s="15">
        <v>0</v>
      </c>
      <c r="H150" s="9">
        <f t="shared" si="3"/>
        <v>0</v>
      </c>
      <c r="I150" s="73"/>
    </row>
    <row r="151" spans="1:9" x14ac:dyDescent="0.25">
      <c r="A151" s="2" t="s">
        <v>55</v>
      </c>
      <c r="B151" s="2" t="s">
        <v>52</v>
      </c>
      <c r="C151" s="12">
        <v>0</v>
      </c>
      <c r="D151" s="28">
        <v>0</v>
      </c>
      <c r="E151" s="22">
        <v>5</v>
      </c>
      <c r="F151" s="36">
        <v>0</v>
      </c>
      <c r="G151" s="15">
        <v>0</v>
      </c>
      <c r="H151" s="9">
        <f t="shared" si="3"/>
        <v>5</v>
      </c>
      <c r="I151" s="73"/>
    </row>
    <row r="152" spans="1:9" s="8" customFormat="1" ht="60" x14ac:dyDescent="0.25">
      <c r="A152" s="7" t="s">
        <v>70</v>
      </c>
      <c r="B152" s="7" t="s">
        <v>6</v>
      </c>
      <c r="C152" s="6">
        <v>0</v>
      </c>
      <c r="D152" s="28">
        <v>0</v>
      </c>
      <c r="E152" s="22">
        <v>0</v>
      </c>
      <c r="F152" s="36">
        <v>0</v>
      </c>
      <c r="G152" s="15">
        <v>0</v>
      </c>
      <c r="H152" s="9">
        <f t="shared" si="3"/>
        <v>0</v>
      </c>
      <c r="I152" s="72"/>
    </row>
    <row r="153" spans="1:9" s="8" customFormat="1" ht="60" x14ac:dyDescent="0.25">
      <c r="A153" s="7" t="s">
        <v>71</v>
      </c>
      <c r="B153" s="7" t="s">
        <v>6</v>
      </c>
      <c r="C153" s="6">
        <v>1</v>
      </c>
      <c r="D153" s="28">
        <v>0</v>
      </c>
      <c r="E153" s="22">
        <v>0</v>
      </c>
      <c r="F153" s="36">
        <v>0</v>
      </c>
      <c r="G153" s="15">
        <v>0</v>
      </c>
      <c r="H153" s="9">
        <f t="shared" si="3"/>
        <v>1</v>
      </c>
      <c r="I153" s="72"/>
    </row>
    <row r="154" spans="1:9" ht="60" x14ac:dyDescent="0.25">
      <c r="A154" s="2" t="s">
        <v>72</v>
      </c>
      <c r="B154" s="2" t="s">
        <v>6</v>
      </c>
      <c r="C154" s="6">
        <v>0</v>
      </c>
      <c r="D154" s="28">
        <v>0</v>
      </c>
      <c r="E154" s="22">
        <v>0</v>
      </c>
      <c r="F154" s="36">
        <v>0</v>
      </c>
      <c r="G154" s="16">
        <v>0</v>
      </c>
      <c r="H154" s="29">
        <f t="shared" si="3"/>
        <v>0</v>
      </c>
      <c r="I154" s="73"/>
    </row>
    <row r="155" spans="1:9" ht="60" x14ac:dyDescent="0.25">
      <c r="A155" s="2" t="s">
        <v>73</v>
      </c>
      <c r="B155" s="2" t="s">
        <v>6</v>
      </c>
      <c r="C155" s="6">
        <v>0</v>
      </c>
      <c r="D155" s="28">
        <v>0</v>
      </c>
      <c r="E155" s="22">
        <v>0</v>
      </c>
      <c r="F155" s="36">
        <v>0</v>
      </c>
      <c r="G155" s="16">
        <v>0</v>
      </c>
      <c r="H155" s="29">
        <f t="shared" si="3"/>
        <v>0</v>
      </c>
      <c r="I155" s="73"/>
    </row>
    <row r="156" spans="1:9" ht="30" x14ac:dyDescent="0.25">
      <c r="A156" s="2" t="s">
        <v>60</v>
      </c>
      <c r="B156" s="2" t="s">
        <v>6</v>
      </c>
      <c r="C156" s="6">
        <v>3</v>
      </c>
      <c r="D156" s="28">
        <v>0</v>
      </c>
      <c r="E156" s="22">
        <v>0</v>
      </c>
      <c r="F156" s="36">
        <v>2</v>
      </c>
      <c r="G156" s="14">
        <v>0</v>
      </c>
      <c r="H156" s="29">
        <f t="shared" si="3"/>
        <v>5</v>
      </c>
      <c r="I156" s="73"/>
    </row>
    <row r="157" spans="1:9" ht="30" x14ac:dyDescent="0.25">
      <c r="A157" s="2" t="s">
        <v>61</v>
      </c>
      <c r="B157" s="2" t="s">
        <v>6</v>
      </c>
      <c r="C157" s="6">
        <v>16</v>
      </c>
      <c r="D157" s="28">
        <v>0</v>
      </c>
      <c r="E157" s="22">
        <v>2</v>
      </c>
      <c r="F157" s="36">
        <v>63</v>
      </c>
      <c r="G157" s="14">
        <v>0</v>
      </c>
      <c r="H157" s="29">
        <f t="shared" si="3"/>
        <v>81</v>
      </c>
      <c r="I157" s="73"/>
    </row>
    <row r="158" spans="1:9" s="61" customFormat="1" ht="20.100000000000001" customHeight="1" x14ac:dyDescent="0.25">
      <c r="A158" s="88" t="s">
        <v>74</v>
      </c>
      <c r="B158" s="89"/>
      <c r="C158" s="89"/>
      <c r="D158" s="89"/>
      <c r="E158" s="89"/>
      <c r="F158" s="89"/>
      <c r="G158" s="89"/>
      <c r="H158" s="90"/>
      <c r="I158" s="70"/>
    </row>
    <row r="159" spans="1:9" s="61" customFormat="1" ht="14.45" customHeight="1" x14ac:dyDescent="0.25">
      <c r="A159" s="91" t="s">
        <v>75</v>
      </c>
      <c r="B159" s="76"/>
      <c r="C159" s="76"/>
      <c r="D159" s="76"/>
      <c r="E159" s="76"/>
      <c r="F159" s="76"/>
      <c r="G159" s="76"/>
      <c r="H159" s="92"/>
      <c r="I159" s="70"/>
    </row>
    <row r="160" spans="1:9" s="61" customFormat="1" x14ac:dyDescent="0.25">
      <c r="A160" s="2" t="s">
        <v>76</v>
      </c>
      <c r="B160" s="2" t="s">
        <v>6</v>
      </c>
      <c r="C160" s="6">
        <v>0</v>
      </c>
      <c r="D160" s="28">
        <v>130</v>
      </c>
      <c r="E160" s="22">
        <v>0</v>
      </c>
      <c r="F160" s="37">
        <v>0</v>
      </c>
      <c r="G160" s="59">
        <v>0</v>
      </c>
      <c r="H160" s="29">
        <f>F160+E160+D160+C160+G160</f>
        <v>130</v>
      </c>
      <c r="I160" s="70"/>
    </row>
    <row r="161" spans="1:9" s="61" customFormat="1" x14ac:dyDescent="0.25">
      <c r="A161" s="2" t="s">
        <v>77</v>
      </c>
      <c r="B161" s="2" t="s">
        <v>6</v>
      </c>
      <c r="C161" s="6">
        <v>0</v>
      </c>
      <c r="D161" s="28">
        <v>1</v>
      </c>
      <c r="E161" s="22">
        <v>0</v>
      </c>
      <c r="F161" s="37">
        <v>0</v>
      </c>
      <c r="G161" s="59">
        <v>0</v>
      </c>
      <c r="H161" s="29">
        <f>F161+E161+D161+C161+G161</f>
        <v>1</v>
      </c>
      <c r="I161" s="70"/>
    </row>
    <row r="162" spans="1:9" s="61" customFormat="1" x14ac:dyDescent="0.25">
      <c r="A162" s="2" t="s">
        <v>78</v>
      </c>
      <c r="B162" s="2" t="s">
        <v>6</v>
      </c>
      <c r="C162" s="6">
        <v>0</v>
      </c>
      <c r="D162" s="28">
        <v>42</v>
      </c>
      <c r="E162" s="22">
        <v>0</v>
      </c>
      <c r="F162" s="37">
        <v>0</v>
      </c>
      <c r="G162" s="59">
        <v>0</v>
      </c>
      <c r="H162" s="29">
        <f>F162+E162+D162+C162+G162</f>
        <v>42</v>
      </c>
      <c r="I162" s="70"/>
    </row>
    <row r="163" spans="1:9" s="61" customFormat="1" ht="15" customHeight="1" x14ac:dyDescent="0.25">
      <c r="A163" s="75" t="s">
        <v>79</v>
      </c>
      <c r="B163" s="76"/>
      <c r="C163" s="76"/>
      <c r="D163" s="76"/>
      <c r="E163" s="76"/>
      <c r="F163" s="76"/>
      <c r="G163" s="76"/>
      <c r="H163" s="77"/>
      <c r="I163" s="70"/>
    </row>
    <row r="164" spans="1:9" s="61" customFormat="1" x14ac:dyDescent="0.25">
      <c r="A164" s="2" t="s">
        <v>76</v>
      </c>
      <c r="B164" s="2" t="s">
        <v>6</v>
      </c>
      <c r="C164" s="6">
        <v>0</v>
      </c>
      <c r="D164" s="28">
        <v>5</v>
      </c>
      <c r="E164" s="22">
        <v>0</v>
      </c>
      <c r="F164" s="39">
        <v>0</v>
      </c>
      <c r="G164" s="59">
        <v>0</v>
      </c>
      <c r="H164" s="49">
        <f>F164+E164+D164+C164+G164</f>
        <v>5</v>
      </c>
      <c r="I164" s="70"/>
    </row>
    <row r="165" spans="1:9" s="61" customFormat="1" x14ac:dyDescent="0.25">
      <c r="A165" s="2" t="s">
        <v>77</v>
      </c>
      <c r="B165" s="2" t="s">
        <v>6</v>
      </c>
      <c r="C165" s="6">
        <v>0</v>
      </c>
      <c r="D165" s="28">
        <v>1</v>
      </c>
      <c r="E165" s="22">
        <v>0</v>
      </c>
      <c r="F165" s="39">
        <v>0</v>
      </c>
      <c r="G165" s="59">
        <v>0</v>
      </c>
      <c r="H165" s="49">
        <f>F165+E165+D165+C165+G165</f>
        <v>1</v>
      </c>
      <c r="I165" s="70"/>
    </row>
    <row r="166" spans="1:9" s="61" customFormat="1" x14ac:dyDescent="0.25">
      <c r="A166" s="2" t="s">
        <v>78</v>
      </c>
      <c r="B166" s="2" t="s">
        <v>6</v>
      </c>
      <c r="C166" s="6">
        <v>0</v>
      </c>
      <c r="D166" s="28">
        <v>2</v>
      </c>
      <c r="E166" s="22">
        <v>0</v>
      </c>
      <c r="F166" s="39">
        <v>0</v>
      </c>
      <c r="G166" s="59">
        <v>0</v>
      </c>
      <c r="H166" s="49">
        <f>F166+E166+D166+C166+G166</f>
        <v>2</v>
      </c>
      <c r="I166" s="70"/>
    </row>
    <row r="167" spans="1:9" s="61" customFormat="1" x14ac:dyDescent="0.25">
      <c r="A167" s="2" t="s">
        <v>80</v>
      </c>
      <c r="B167" s="2" t="s">
        <v>6</v>
      </c>
      <c r="C167" s="6">
        <v>0</v>
      </c>
      <c r="D167" s="28">
        <v>22</v>
      </c>
      <c r="E167" s="22">
        <v>0</v>
      </c>
      <c r="F167" s="39">
        <v>0</v>
      </c>
      <c r="G167" s="59">
        <v>0</v>
      </c>
      <c r="H167" s="49">
        <f>F167+E167+D167+C167+G167</f>
        <v>22</v>
      </c>
      <c r="I167" s="70"/>
    </row>
    <row r="168" spans="1:9" s="61" customFormat="1" x14ac:dyDescent="0.25">
      <c r="A168" s="75" t="s">
        <v>81</v>
      </c>
      <c r="B168" s="76"/>
      <c r="C168" s="76"/>
      <c r="D168" s="76"/>
      <c r="E168" s="76"/>
      <c r="F168" s="76"/>
      <c r="G168" s="76"/>
      <c r="H168" s="77"/>
      <c r="I168" s="70"/>
    </row>
    <row r="169" spans="1:9" s="10" customFormat="1" x14ac:dyDescent="0.25">
      <c r="A169" s="7" t="s">
        <v>5</v>
      </c>
      <c r="B169" s="7" t="s">
        <v>6</v>
      </c>
      <c r="C169" s="6">
        <v>0</v>
      </c>
      <c r="D169" s="28">
        <v>1612</v>
      </c>
      <c r="E169" s="22">
        <v>0</v>
      </c>
      <c r="F169" s="39">
        <f>F171+F172+F173</f>
        <v>1058</v>
      </c>
      <c r="G169" s="63">
        <v>0</v>
      </c>
      <c r="H169" s="64">
        <f>F169+E169+D169+C169+G169</f>
        <v>2670</v>
      </c>
      <c r="I169" s="65"/>
    </row>
    <row r="170" spans="1:9" s="61" customFormat="1" x14ac:dyDescent="0.25">
      <c r="A170" s="2" t="s">
        <v>82</v>
      </c>
      <c r="B170" s="2" t="s">
        <v>6</v>
      </c>
      <c r="C170" s="6">
        <v>0</v>
      </c>
      <c r="D170" s="28">
        <v>1612</v>
      </c>
      <c r="E170" s="22">
        <v>0</v>
      </c>
      <c r="F170" s="39">
        <v>0</v>
      </c>
      <c r="G170" s="59">
        <v>0</v>
      </c>
      <c r="H170" s="49">
        <f>F170+E170+D170+C17+G170</f>
        <v>1612</v>
      </c>
      <c r="I170" s="70"/>
    </row>
    <row r="171" spans="1:9" s="61" customFormat="1" x14ac:dyDescent="0.25">
      <c r="A171" s="2" t="s">
        <v>83</v>
      </c>
      <c r="B171" s="2" t="s">
        <v>6</v>
      </c>
      <c r="C171" s="6">
        <v>0</v>
      </c>
      <c r="D171" s="28">
        <v>0</v>
      </c>
      <c r="E171" s="22">
        <v>0</v>
      </c>
      <c r="F171" s="39">
        <v>125</v>
      </c>
      <c r="G171" s="59">
        <v>0</v>
      </c>
      <c r="H171" s="49">
        <f>F171+E171+D171+C171+G171</f>
        <v>125</v>
      </c>
      <c r="I171" s="70"/>
    </row>
    <row r="172" spans="1:9" s="61" customFormat="1" x14ac:dyDescent="0.25">
      <c r="A172" s="2" t="s">
        <v>84</v>
      </c>
      <c r="B172" s="2" t="s">
        <v>6</v>
      </c>
      <c r="C172" s="6">
        <v>0</v>
      </c>
      <c r="D172" s="28">
        <v>0</v>
      </c>
      <c r="E172" s="22">
        <v>0</v>
      </c>
      <c r="F172" s="39">
        <v>531</v>
      </c>
      <c r="G172" s="59">
        <v>0</v>
      </c>
      <c r="H172" s="49">
        <f>F172+E172+D172+C172+G172</f>
        <v>531</v>
      </c>
      <c r="I172" s="70"/>
    </row>
    <row r="173" spans="1:9" s="61" customFormat="1" x14ac:dyDescent="0.25">
      <c r="A173" s="2" t="s">
        <v>85</v>
      </c>
      <c r="B173" s="2" t="s">
        <v>6</v>
      </c>
      <c r="C173" s="6">
        <v>0</v>
      </c>
      <c r="D173" s="28">
        <v>0</v>
      </c>
      <c r="E173" s="22">
        <v>0</v>
      </c>
      <c r="F173" s="39">
        <v>402</v>
      </c>
      <c r="G173" s="59">
        <v>0</v>
      </c>
      <c r="H173" s="49">
        <f>F173+E173+D173+C173+G173</f>
        <v>402</v>
      </c>
      <c r="I173" s="66"/>
    </row>
    <row r="174" spans="1:9" s="61" customFormat="1" x14ac:dyDescent="0.25">
      <c r="A174" s="75" t="s">
        <v>86</v>
      </c>
      <c r="B174" s="76"/>
      <c r="C174" s="76"/>
      <c r="D174" s="76"/>
      <c r="E174" s="76"/>
      <c r="F174" s="76"/>
      <c r="G174" s="76"/>
      <c r="H174" s="77"/>
      <c r="I174" s="70"/>
    </row>
    <row r="175" spans="1:9" s="61" customFormat="1" x14ac:dyDescent="0.25">
      <c r="A175" s="2" t="s">
        <v>87</v>
      </c>
      <c r="B175" s="2" t="s">
        <v>6</v>
      </c>
      <c r="C175" s="6">
        <v>0</v>
      </c>
      <c r="D175" s="28">
        <v>27</v>
      </c>
      <c r="E175" s="22">
        <v>0</v>
      </c>
      <c r="F175" s="39">
        <v>0</v>
      </c>
      <c r="G175" s="59">
        <v>0</v>
      </c>
      <c r="H175" s="49">
        <f>F175+E175+D175+C175+G175</f>
        <v>27</v>
      </c>
      <c r="I175" s="70"/>
    </row>
    <row r="176" spans="1:9" s="61" customFormat="1" x14ac:dyDescent="0.25">
      <c r="A176" s="2" t="s">
        <v>88</v>
      </c>
      <c r="B176" s="2" t="s">
        <v>6</v>
      </c>
      <c r="C176" s="6">
        <v>0</v>
      </c>
      <c r="D176" s="28">
        <v>2</v>
      </c>
      <c r="E176" s="22">
        <v>0</v>
      </c>
      <c r="F176" s="39">
        <v>0</v>
      </c>
      <c r="G176" s="59">
        <v>0</v>
      </c>
      <c r="H176" s="49">
        <f>F176+E176+D176+C17+G176</f>
        <v>2</v>
      </c>
      <c r="I176" s="70"/>
    </row>
    <row r="177" spans="1:9" s="61" customFormat="1" x14ac:dyDescent="0.25">
      <c r="A177" s="2" t="s">
        <v>89</v>
      </c>
      <c r="B177" s="2" t="s">
        <v>6</v>
      </c>
      <c r="C177" s="6">
        <v>0</v>
      </c>
      <c r="D177" s="28">
        <v>27</v>
      </c>
      <c r="E177" s="22">
        <v>0</v>
      </c>
      <c r="F177" s="39">
        <v>0</v>
      </c>
      <c r="G177" s="59">
        <v>0</v>
      </c>
      <c r="H177" s="49">
        <f>F177+E177+D177+C177+G177</f>
        <v>27</v>
      </c>
      <c r="I177" s="67"/>
    </row>
    <row r="178" spans="1:9" s="61" customFormat="1" x14ac:dyDescent="0.25">
      <c r="A178" s="2" t="s">
        <v>90</v>
      </c>
      <c r="B178" s="2" t="s">
        <v>6</v>
      </c>
      <c r="C178" s="6">
        <v>0</v>
      </c>
      <c r="D178" s="28">
        <v>0</v>
      </c>
      <c r="E178" s="22">
        <v>0</v>
      </c>
      <c r="F178" s="39">
        <v>0</v>
      </c>
      <c r="G178" s="59">
        <v>0</v>
      </c>
      <c r="H178" s="49">
        <f>F178+E178+D178+C178+G178</f>
        <v>0</v>
      </c>
      <c r="I178" s="67"/>
    </row>
    <row r="179" spans="1:9" s="61" customFormat="1" x14ac:dyDescent="0.25">
      <c r="A179" s="2" t="s">
        <v>91</v>
      </c>
      <c r="B179" s="2" t="s">
        <v>6</v>
      </c>
      <c r="C179" s="6">
        <v>0</v>
      </c>
      <c r="D179" s="28">
        <v>0</v>
      </c>
      <c r="E179" s="22">
        <v>0</v>
      </c>
      <c r="F179" s="39">
        <v>0</v>
      </c>
      <c r="G179" s="59">
        <v>0</v>
      </c>
      <c r="H179" s="49">
        <f>F179+E179+D179+C179+G179</f>
        <v>0</v>
      </c>
      <c r="I179" s="70"/>
    </row>
    <row r="180" spans="1:9" s="61" customFormat="1" x14ac:dyDescent="0.25">
      <c r="A180" s="2" t="s">
        <v>92</v>
      </c>
      <c r="B180" s="2" t="s">
        <v>6</v>
      </c>
      <c r="C180" s="6">
        <v>0</v>
      </c>
      <c r="D180" s="28">
        <v>0</v>
      </c>
      <c r="E180" s="22">
        <v>0</v>
      </c>
      <c r="F180" s="39">
        <v>0</v>
      </c>
      <c r="G180" s="59">
        <v>0</v>
      </c>
      <c r="H180" s="49">
        <f>F180+E180+D180+G180</f>
        <v>0</v>
      </c>
      <c r="I180" s="70"/>
    </row>
    <row r="181" spans="1:9" s="61" customFormat="1" x14ac:dyDescent="0.25">
      <c r="A181" s="75" t="s">
        <v>93</v>
      </c>
      <c r="B181" s="76"/>
      <c r="C181" s="76"/>
      <c r="D181" s="76"/>
      <c r="E181" s="76"/>
      <c r="F181" s="76"/>
      <c r="G181" s="76"/>
      <c r="H181" s="77"/>
      <c r="I181" s="70"/>
    </row>
    <row r="182" spans="1:9" s="61" customFormat="1" x14ac:dyDescent="0.25">
      <c r="A182" s="2" t="s">
        <v>87</v>
      </c>
      <c r="B182" s="2" t="s">
        <v>6</v>
      </c>
      <c r="C182" s="6">
        <v>0</v>
      </c>
      <c r="D182" s="28">
        <v>0</v>
      </c>
      <c r="E182" s="22">
        <v>0</v>
      </c>
      <c r="F182" s="39">
        <v>0</v>
      </c>
      <c r="G182" s="59">
        <v>0</v>
      </c>
      <c r="H182" s="49">
        <v>0</v>
      </c>
      <c r="I182" s="70"/>
    </row>
    <row r="183" spans="1:9" s="61" customFormat="1" x14ac:dyDescent="0.25">
      <c r="A183" s="2" t="s">
        <v>88</v>
      </c>
      <c r="B183" s="2" t="s">
        <v>6</v>
      </c>
      <c r="C183" s="6">
        <v>0</v>
      </c>
      <c r="D183" s="28">
        <v>0</v>
      </c>
      <c r="E183" s="22">
        <v>0</v>
      </c>
      <c r="F183" s="39">
        <v>0</v>
      </c>
      <c r="G183" s="59">
        <v>0</v>
      </c>
      <c r="H183" s="49">
        <v>0</v>
      </c>
      <c r="I183" s="70"/>
    </row>
    <row r="184" spans="1:9" s="61" customFormat="1" x14ac:dyDescent="0.25">
      <c r="A184" s="2" t="s">
        <v>89</v>
      </c>
      <c r="B184" s="2" t="s">
        <v>6</v>
      </c>
      <c r="C184" s="6">
        <v>0</v>
      </c>
      <c r="D184" s="28">
        <v>0</v>
      </c>
      <c r="E184" s="22">
        <v>0</v>
      </c>
      <c r="F184" s="39">
        <v>0</v>
      </c>
      <c r="G184" s="59">
        <v>0</v>
      </c>
      <c r="H184" s="49">
        <v>0</v>
      </c>
      <c r="I184" s="70"/>
    </row>
    <row r="185" spans="1:9" s="61" customFormat="1" x14ac:dyDescent="0.25">
      <c r="A185" s="2" t="s">
        <v>90</v>
      </c>
      <c r="B185" s="2" t="s">
        <v>6</v>
      </c>
      <c r="C185" s="6">
        <v>0</v>
      </c>
      <c r="D185" s="28">
        <v>0</v>
      </c>
      <c r="E185" s="22">
        <v>0</v>
      </c>
      <c r="F185" s="39">
        <v>0</v>
      </c>
      <c r="G185" s="59">
        <v>0</v>
      </c>
      <c r="H185" s="49">
        <v>0</v>
      </c>
      <c r="I185" s="70"/>
    </row>
    <row r="186" spans="1:9" s="61" customFormat="1" x14ac:dyDescent="0.25">
      <c r="A186" s="2" t="s">
        <v>91</v>
      </c>
      <c r="B186" s="2" t="s">
        <v>6</v>
      </c>
      <c r="C186" s="6">
        <v>0</v>
      </c>
      <c r="D186" s="28">
        <v>0</v>
      </c>
      <c r="E186" s="22">
        <v>0</v>
      </c>
      <c r="F186" s="39">
        <v>0</v>
      </c>
      <c r="G186" s="59">
        <v>0</v>
      </c>
      <c r="H186" s="49">
        <v>0</v>
      </c>
      <c r="I186" s="70"/>
    </row>
    <row r="187" spans="1:9" s="61" customFormat="1" x14ac:dyDescent="0.25">
      <c r="A187" s="2" t="s">
        <v>92</v>
      </c>
      <c r="B187" s="2" t="s">
        <v>6</v>
      </c>
      <c r="C187" s="6">
        <v>0</v>
      </c>
      <c r="D187" s="28">
        <v>0</v>
      </c>
      <c r="E187" s="22">
        <v>0</v>
      </c>
      <c r="F187" s="39">
        <v>0</v>
      </c>
      <c r="G187" s="59">
        <v>0</v>
      </c>
      <c r="H187" s="49">
        <v>0</v>
      </c>
      <c r="I187" s="70"/>
    </row>
    <row r="188" spans="1:9" x14ac:dyDescent="0.25">
      <c r="C188" s="10"/>
    </row>
    <row r="189" spans="1:9" ht="24.6" hidden="1" customHeight="1" x14ac:dyDescent="0.25">
      <c r="A189" s="17" t="s">
        <v>121</v>
      </c>
    </row>
    <row r="190" spans="1:9" ht="21.6" hidden="1" customHeight="1" x14ac:dyDescent="0.25">
      <c r="A190" s="17" t="s">
        <v>122</v>
      </c>
    </row>
    <row r="191" spans="1:9" ht="22.15" hidden="1" customHeight="1" x14ac:dyDescent="0.25">
      <c r="A191" t="s">
        <v>123</v>
      </c>
    </row>
    <row r="192" spans="1:9" ht="22.15" hidden="1" customHeight="1" x14ac:dyDescent="0.25">
      <c r="A192" t="s">
        <v>124</v>
      </c>
    </row>
    <row r="194" spans="1:6" ht="13.5" hidden="1" customHeight="1" x14ac:dyDescent="0.25"/>
    <row r="195" spans="1:6" s="41" customFormat="1" ht="18.75" hidden="1" x14ac:dyDescent="0.3">
      <c r="A195" s="41" t="s">
        <v>122</v>
      </c>
      <c r="C195" s="42"/>
      <c r="D195" s="43"/>
      <c r="E195" s="44"/>
      <c r="F195" s="45"/>
    </row>
    <row r="196" spans="1:6" s="41" customFormat="1" ht="18.75" hidden="1" x14ac:dyDescent="0.3">
      <c r="A196" s="41" t="s">
        <v>123</v>
      </c>
      <c r="C196" s="42"/>
      <c r="D196" s="43"/>
      <c r="E196" s="44"/>
      <c r="F196" s="45"/>
    </row>
    <row r="197" spans="1:6" s="41" customFormat="1" ht="18.75" hidden="1" x14ac:dyDescent="0.3">
      <c r="A197" s="41" t="s">
        <v>128</v>
      </c>
      <c r="C197" s="42"/>
      <c r="D197" s="43"/>
      <c r="E197" s="44"/>
      <c r="F197" s="45"/>
    </row>
    <row r="198" spans="1:6" s="41" customFormat="1" ht="18.75" hidden="1" x14ac:dyDescent="0.3">
      <c r="A198" s="41" t="s">
        <v>124</v>
      </c>
      <c r="C198" s="42"/>
      <c r="D198" s="43"/>
      <c r="E198" s="44"/>
      <c r="F198" s="45"/>
    </row>
    <row r="199" spans="1:6" ht="17.25" hidden="1" customHeight="1" x14ac:dyDescent="0.3">
      <c r="A199" s="41" t="s">
        <v>132</v>
      </c>
    </row>
    <row r="200" spans="1:6" ht="6.75" hidden="1" customHeight="1" x14ac:dyDescent="0.25"/>
    <row r="201" spans="1:6" hidden="1" x14ac:dyDescent="0.25"/>
    <row r="202" spans="1:6" hidden="1" x14ac:dyDescent="0.25"/>
    <row r="203" spans="1:6" hidden="1" x14ac:dyDescent="0.25"/>
  </sheetData>
  <mergeCells count="24">
    <mergeCell ref="A174:H174"/>
    <mergeCell ref="A181:H181"/>
    <mergeCell ref="A95:H95"/>
    <mergeCell ref="A56:H56"/>
    <mergeCell ref="A100:H100"/>
    <mergeCell ref="A104:H104"/>
    <mergeCell ref="A108:H108"/>
    <mergeCell ref="A158:H158"/>
    <mergeCell ref="A159:H159"/>
    <mergeCell ref="A163:H163"/>
    <mergeCell ref="A121:H121"/>
    <mergeCell ref="A168:H168"/>
    <mergeCell ref="A40:H40"/>
    <mergeCell ref="A44:H44"/>
    <mergeCell ref="A1:E1"/>
    <mergeCell ref="A3:H3"/>
    <mergeCell ref="A17:H17"/>
    <mergeCell ref="A5:H5"/>
    <mergeCell ref="A8:H8"/>
    <mergeCell ref="A25:H25"/>
    <mergeCell ref="A21:H21"/>
    <mergeCell ref="A27:H27"/>
    <mergeCell ref="A32:H32"/>
    <mergeCell ref="A36:H36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Амина Кархова</cp:lastModifiedBy>
  <cp:lastPrinted>2023-01-11T12:39:04Z</cp:lastPrinted>
  <dcterms:created xsi:type="dcterms:W3CDTF">2018-10-31T10:29:35Z</dcterms:created>
  <dcterms:modified xsi:type="dcterms:W3CDTF">2024-01-12T09:07:32Z</dcterms:modified>
</cp:coreProperties>
</file>